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2660" activeTab="0"/>
  </bookViews>
  <sheets>
    <sheet name="ГВС" sheetId="1" r:id="rId1"/>
  </sheets>
  <definedNames>
    <definedName name="TABLE" localSheetId="0">'ГВС'!$A$4:$A$29</definedName>
  </definedNames>
  <calcPr fullCalcOnLoad="1"/>
</workbook>
</file>

<file path=xl/sharedStrings.xml><?xml version="1.0" encoding="utf-8"?>
<sst xmlns="http://schemas.openxmlformats.org/spreadsheetml/2006/main" count="64" uniqueCount="46">
  <si>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рублей) с разбивкой по видам деятельности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</si>
  <si>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 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</si>
  <si>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тепловую энергию (мощность), используемую для горячего водоснабжения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</si>
  <si>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тепловую энергию, производимую с применением собственных источников и используемую для горячего водоснабжения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</si>
  <si>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холодную воду, используемую для горячего водоснабжения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</si>
  <si>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 холодную воду, получаемую с применением собственных источников водозабора (скважин) и используемую для горячего водоснабжения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</si>
  <si>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</si>
  <si>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</si>
  <si>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</si>
  <si>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 и аренду имущества, используемого в технологическом процессе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</si>
  <si>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</si>
  <si>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расходы на текущий и капитальный ремонт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</si>
  <si>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</si>
  <si>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</si>
  <si>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</si>
  <si>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</si>
  <si>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</si>
  <si>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</si>
  <si>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покупаемой холодной воды, используемой для горячего водоснабжения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</si>
  <si>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холодной воды, получаемой с применением собственных источников водозабора (скважин) и используемой для горячего водоснабжения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</si>
  <si>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покупаемой тепловой энергии (мощности), используемой для горячего водоснабжения (тыс. Гкал (Гкал/ч))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</si>
  <si>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тепловой энергии, производимой с применением собственных источников и используемой для горячего водоснабжения (тыс. Гкал)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</si>
  <si>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</si>
  <si>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</si>
  <si>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t>Форма 1.5. Информация об основных
показателях финансово-хозяйственной
деятельности регулируемой организации</t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</si>
  <si>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(тыс. кВт·ч или тыс. куб. метров)</t>
    </r>
  </si>
  <si>
    <r>
      <t>н)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г. № 406 (Официальный интернет-портал правовой информации http://www.pravo.gov.ru, 15.05.2013)</t>
    </r>
  </si>
  <si>
    <t>ООО "Газпром энерго" Южно-Уральский филиал</t>
  </si>
  <si>
    <t>Оренбургская область</t>
  </si>
  <si>
    <t>ООО "Газпром энерго" Сургутский филиал</t>
  </si>
  <si>
    <t>Уватский муниципальный район (п.Демьянка)</t>
  </si>
  <si>
    <t>ООО "Газпром энерго" Северо-Кавказский филиал</t>
  </si>
  <si>
    <t>п. Рыздвяный Ставропольского края</t>
  </si>
  <si>
    <t>г. Сочи 
Краснодарского края</t>
  </si>
  <si>
    <t xml:space="preserve">http://gazpromenergo.gazprom.ru/investors/1/2016/ </t>
  </si>
  <si>
    <t>-</t>
  </si>
  <si>
    <t>ООО "Газпром энерго" Центральный филиал</t>
  </si>
  <si>
    <t>Рязанская область</t>
  </si>
  <si>
    <t>Орловская область</t>
  </si>
  <si>
    <t>Тульская область (Щекинский р-н)</t>
  </si>
  <si>
    <t xml:space="preserve">ООО "Газпром энерго" Надымский филиал </t>
  </si>
  <si>
    <t>п.Правохеттинский</t>
  </si>
  <si>
    <t>УКПГ - 7      ВЖК</t>
  </si>
  <si>
    <t>п.Заполярный</t>
  </si>
  <si>
    <t>п.Пангоды</t>
  </si>
  <si>
    <t>http://gazpromenergo.gazprom.ru/investors/1/2016/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</si>
</sst>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</numFmts>
  <fonts count="48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3" fillId="0" borderId="0" xfId="0" applyFont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3" fillId="0" borderId="0" xfId="0" applyFont="1" applyAlignment="1">
      <alignment/>
    </xf>
    <xf numFmtId="164" fontId="1" fillId="0" borderId="10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45" fillId="0" borderId="10" xfId="42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/>
    </xf>
    <xf numFmtId="4" fontId="46" fillId="0" borderId="16" xfId="0" applyNumberFormat="1" applyFont="1" applyBorder="1" applyAlignment="1">
      <alignment horizontal="right"/>
    </xf>
    <xf numFmtId="4" fontId="46" fillId="0" borderId="10" xfId="0" applyNumberFormat="1" applyFont="1" applyBorder="1" applyAlignment="1">
      <alignment horizontal="right"/>
    </xf>
    <xf numFmtId="4" fontId="46" fillId="0" borderId="10" xfId="0" applyNumberFormat="1" applyFont="1" applyFill="1" applyBorder="1" applyAlignment="1">
      <alignment horizontal="right"/>
    </xf>
    <xf numFmtId="4" fontId="47" fillId="0" borderId="10" xfId="0" applyNumberFormat="1" applyFont="1" applyFill="1" applyBorder="1" applyAlignment="1">
      <alignment horizontal="right"/>
    </xf>
    <xf numFmtId="164" fontId="47" fillId="0" borderId="10" xfId="0" applyNumberFormat="1" applyFont="1" applyFill="1" applyBorder="1" applyAlignment="1">
      <alignment horizontal="right"/>
    </xf>
    <xf numFmtId="4" fontId="46" fillId="33" borderId="10" xfId="0" applyNumberFormat="1" applyFont="1" applyFill="1" applyBorder="1" applyAlignment="1">
      <alignment horizontal="right"/>
    </xf>
    <xf numFmtId="0" fontId="46" fillId="33" borderId="10" xfId="0" applyFont="1" applyFill="1" applyBorder="1" applyAlignment="1">
      <alignment horizontal="right"/>
    </xf>
    <xf numFmtId="0" fontId="47" fillId="0" borderId="10" xfId="0" applyFont="1" applyFill="1" applyBorder="1" applyAlignment="1">
      <alignment horizontal="right"/>
    </xf>
    <xf numFmtId="0" fontId="47" fillId="0" borderId="11" xfId="0" applyFont="1" applyFill="1" applyBorder="1" applyAlignment="1">
      <alignment horizontal="right"/>
    </xf>
    <xf numFmtId="0" fontId="31" fillId="0" borderId="10" xfId="42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right"/>
    </xf>
    <xf numFmtId="0" fontId="46" fillId="0" borderId="11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azpromenergo.gazprom.ru/uslugi-po-peredache-ehlektroehner/" TargetMode="External" /><Relationship Id="rId2" Type="http://schemas.openxmlformats.org/officeDocument/2006/relationships/hyperlink" Target="http://gazpromenergo.gazprom.ru/uslugi-po-peredache-ehlektroehner/" TargetMode="External" /><Relationship Id="rId3" Type="http://schemas.openxmlformats.org/officeDocument/2006/relationships/hyperlink" Target="http://gazpromenergo.gazprom.ru/uslugi-po-peredache-ehlektroehner/" TargetMode="External" /><Relationship Id="rId4" Type="http://schemas.openxmlformats.org/officeDocument/2006/relationships/hyperlink" Target="http://gazpromenergo.gazprom.ru/uslugi-po-peredache-ehlektroehner/" TargetMode="External" /><Relationship Id="rId5" Type="http://schemas.openxmlformats.org/officeDocument/2006/relationships/hyperlink" Target="http://gazpromenergo.gazprom.ru/investors/1/2016/" TargetMode="External" /><Relationship Id="rId6" Type="http://schemas.openxmlformats.org/officeDocument/2006/relationships/hyperlink" Target="http://gazpromenergo.gazprom.ru/investors/1/2016/" TargetMode="External" /><Relationship Id="rId7" Type="http://schemas.openxmlformats.org/officeDocument/2006/relationships/hyperlink" Target="http://gazpromenergo.gazprom.ru/investors/1/2016/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55" zoomScaleNormal="55" zoomScaleSheetLayoutView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36" sqref="I36"/>
    </sheetView>
  </sheetViews>
  <sheetFormatPr defaultColWidth="9.00390625" defaultRowHeight="66.75" customHeight="1"/>
  <cols>
    <col min="1" max="1" width="97.125" style="1" customWidth="1"/>
    <col min="2" max="12" width="33.375" style="1" customWidth="1"/>
    <col min="13" max="16384" width="9.125" style="1" customWidth="1"/>
  </cols>
  <sheetData>
    <row r="1" spans="1:12" s="9" customFormat="1" ht="48" thickBot="1">
      <c r="A1" s="5" t="s">
        <v>24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59.25" customHeight="1" thickBot="1">
      <c r="A2" s="32"/>
      <c r="B2" s="12" t="s">
        <v>27</v>
      </c>
      <c r="C2" s="12" t="s">
        <v>29</v>
      </c>
      <c r="D2" s="16" t="s">
        <v>31</v>
      </c>
      <c r="E2" s="16" t="s">
        <v>31</v>
      </c>
      <c r="F2" s="16" t="s">
        <v>36</v>
      </c>
      <c r="G2" s="16" t="s">
        <v>36</v>
      </c>
      <c r="H2" s="16" t="s">
        <v>36</v>
      </c>
      <c r="I2" s="16" t="s">
        <v>40</v>
      </c>
      <c r="J2" s="16" t="s">
        <v>40</v>
      </c>
      <c r="K2" s="16" t="s">
        <v>40</v>
      </c>
      <c r="L2" s="16" t="s">
        <v>40</v>
      </c>
    </row>
    <row r="3" spans="1:12" ht="32.25" thickBot="1">
      <c r="A3" s="33"/>
      <c r="B3" s="13" t="s">
        <v>28</v>
      </c>
      <c r="C3" s="13" t="s">
        <v>30</v>
      </c>
      <c r="D3" s="17" t="s">
        <v>32</v>
      </c>
      <c r="E3" s="17" t="s">
        <v>33</v>
      </c>
      <c r="F3" s="17" t="s">
        <v>37</v>
      </c>
      <c r="G3" s="17" t="s">
        <v>38</v>
      </c>
      <c r="H3" s="17" t="s">
        <v>39</v>
      </c>
      <c r="I3" s="17" t="s">
        <v>41</v>
      </c>
      <c r="J3" s="17" t="s">
        <v>42</v>
      </c>
      <c r="K3" s="17" t="s">
        <v>43</v>
      </c>
      <c r="L3" s="17" t="s">
        <v>44</v>
      </c>
    </row>
    <row r="4" spans="1:12" ht="30.75" customHeight="1">
      <c r="A4" s="4" t="s">
        <v>0</v>
      </c>
      <c r="B4" s="14">
        <f>2350.4683+190.46883</f>
        <v>2540.93713</v>
      </c>
      <c r="C4" s="14">
        <v>1458.2966</v>
      </c>
      <c r="D4" s="18">
        <v>2038.0930799999999</v>
      </c>
      <c r="E4" s="18">
        <v>917.48</v>
      </c>
      <c r="F4" s="18">
        <v>575.59</v>
      </c>
      <c r="G4" s="18">
        <v>1193.85</v>
      </c>
      <c r="H4" s="22">
        <v>1027.52</v>
      </c>
      <c r="I4" s="22">
        <v>10644</v>
      </c>
      <c r="J4" s="22">
        <v>56970</v>
      </c>
      <c r="K4" s="22">
        <v>12543</v>
      </c>
      <c r="L4" s="22">
        <v>86647</v>
      </c>
    </row>
    <row r="5" spans="1:12" ht="31.5">
      <c r="A5" s="2" t="s">
        <v>1</v>
      </c>
      <c r="B5" s="6">
        <f>SUM(B6:B18)</f>
        <v>2441.21111675</v>
      </c>
      <c r="C5" s="6">
        <f>C6+C7+C8+C9+C10+C11+C12+C13+C14+C15+C16+C17+C18</f>
        <v>3404.1631000000007</v>
      </c>
      <c r="D5" s="19">
        <f>D7+D8</f>
        <v>2455.4300000000003</v>
      </c>
      <c r="E5" s="19">
        <f>E7</f>
        <v>1862.8725040377028</v>
      </c>
      <c r="F5" s="19">
        <v>100.38</v>
      </c>
      <c r="G5" s="19">
        <v>208.22000000000003</v>
      </c>
      <c r="H5" s="23">
        <v>329.21</v>
      </c>
      <c r="I5" s="23">
        <v>14468</v>
      </c>
      <c r="J5" s="23">
        <v>24925</v>
      </c>
      <c r="K5" s="23">
        <v>6608</v>
      </c>
      <c r="L5" s="23">
        <v>76085</v>
      </c>
    </row>
    <row r="6" spans="1:12" ht="38.25" customHeight="1">
      <c r="A6" s="2" t="s">
        <v>2</v>
      </c>
      <c r="B6" s="6"/>
      <c r="C6" s="6">
        <v>0</v>
      </c>
      <c r="D6" s="19"/>
      <c r="E6" s="19"/>
      <c r="F6" s="19"/>
      <c r="G6" s="19"/>
      <c r="H6" s="23"/>
      <c r="I6" s="23">
        <v>7833.3</v>
      </c>
      <c r="J6" s="23">
        <v>5060</v>
      </c>
      <c r="K6" s="23"/>
      <c r="L6" s="23">
        <v>38924</v>
      </c>
    </row>
    <row r="7" spans="1:12" ht="31.5">
      <c r="A7" s="2" t="s">
        <v>3</v>
      </c>
      <c r="B7" s="6"/>
      <c r="C7" s="6">
        <v>2864.0547</v>
      </c>
      <c r="D7" s="19">
        <v>1800.92</v>
      </c>
      <c r="E7" s="6">
        <v>1862.8725040377028</v>
      </c>
      <c r="F7" s="6"/>
      <c r="G7" s="6"/>
      <c r="H7" s="24"/>
      <c r="I7" s="24"/>
      <c r="J7" s="24"/>
      <c r="K7" s="24"/>
      <c r="L7" s="24"/>
    </row>
    <row r="8" spans="1:12" ht="24" customHeight="1">
      <c r="A8" s="2" t="s">
        <v>4</v>
      </c>
      <c r="B8" s="6">
        <v>190.47</v>
      </c>
      <c r="C8" s="6">
        <v>0</v>
      </c>
      <c r="D8" s="6">
        <v>654.51</v>
      </c>
      <c r="E8" s="6">
        <v>0</v>
      </c>
      <c r="F8" s="6"/>
      <c r="G8" s="6"/>
      <c r="H8" s="24"/>
      <c r="I8" s="24"/>
      <c r="J8" s="24"/>
      <c r="K8" s="24"/>
      <c r="L8" s="24"/>
    </row>
    <row r="9" spans="1:12" ht="31.5">
      <c r="A9" s="2" t="s">
        <v>5</v>
      </c>
      <c r="B9" s="6"/>
      <c r="C9" s="6">
        <v>525.7535</v>
      </c>
      <c r="D9" s="6"/>
      <c r="E9" s="6"/>
      <c r="F9" s="6"/>
      <c r="G9" s="6"/>
      <c r="H9" s="24"/>
      <c r="I9" s="24">
        <v>6634.3</v>
      </c>
      <c r="J9" s="24">
        <v>19865</v>
      </c>
      <c r="K9" s="24">
        <v>6608</v>
      </c>
      <c r="L9" s="24">
        <v>37161</v>
      </c>
    </row>
    <row r="10" spans="1:12" ht="47.25">
      <c r="A10" s="2" t="s">
        <v>6</v>
      </c>
      <c r="B10" s="6">
        <f>11819*0.00319825</f>
        <v>37.80011675</v>
      </c>
      <c r="C10" s="6">
        <v>0</v>
      </c>
      <c r="D10" s="6"/>
      <c r="E10" s="6"/>
      <c r="F10" s="6"/>
      <c r="G10" s="6"/>
      <c r="H10" s="24"/>
      <c r="I10" s="24"/>
      <c r="J10" s="24"/>
      <c r="K10" s="24"/>
      <c r="L10" s="24"/>
    </row>
    <row r="11" spans="1:12" ht="40.5" customHeight="1">
      <c r="A11" s="2" t="s">
        <v>7</v>
      </c>
      <c r="B11" s="6">
        <f>786.2+225.6</f>
        <v>1011.8000000000001</v>
      </c>
      <c r="C11" s="6">
        <f>10.8721+3.1129</f>
        <v>13.985</v>
      </c>
      <c r="D11" s="6"/>
      <c r="E11" s="6"/>
      <c r="F11" s="6"/>
      <c r="G11" s="6"/>
      <c r="H11" s="24"/>
      <c r="I11" s="24"/>
      <c r="J11" s="24"/>
      <c r="K11" s="24"/>
      <c r="L11" s="24"/>
    </row>
    <row r="12" spans="1:12" ht="36.75" customHeight="1">
      <c r="A12" s="2" t="s">
        <v>8</v>
      </c>
      <c r="B12" s="6"/>
      <c r="C12" s="6">
        <v>0</v>
      </c>
      <c r="D12" s="6"/>
      <c r="E12" s="6"/>
      <c r="F12" s="6"/>
      <c r="G12" s="6"/>
      <c r="H12" s="24"/>
      <c r="I12" s="24"/>
      <c r="J12" s="24"/>
      <c r="K12" s="24"/>
      <c r="L12" s="24"/>
    </row>
    <row r="13" spans="1:12" ht="31.5">
      <c r="A13" s="2" t="s">
        <v>9</v>
      </c>
      <c r="B13" s="6"/>
      <c r="C13" s="6">
        <v>0</v>
      </c>
      <c r="D13" s="6"/>
      <c r="E13" s="6"/>
      <c r="F13" s="6"/>
      <c r="G13" s="6"/>
      <c r="H13" s="24"/>
      <c r="I13" s="24"/>
      <c r="J13" s="24"/>
      <c r="K13" s="24"/>
      <c r="L13" s="24"/>
    </row>
    <row r="14" spans="1:12" ht="15.75">
      <c r="A14" s="2" t="s">
        <v>10</v>
      </c>
      <c r="B14" s="6">
        <f>75.562+18.484</f>
        <v>94.04599999999999</v>
      </c>
      <c r="C14" s="6">
        <v>0</v>
      </c>
      <c r="D14" s="6"/>
      <c r="E14" s="6"/>
      <c r="F14" s="6"/>
      <c r="G14" s="6"/>
      <c r="H14" s="24"/>
      <c r="I14" s="24"/>
      <c r="J14" s="24"/>
      <c r="K14" s="24"/>
      <c r="L14" s="24"/>
    </row>
    <row r="15" spans="1:12" ht="18.75" customHeight="1">
      <c r="A15" s="2" t="s">
        <v>11</v>
      </c>
      <c r="B15" s="6">
        <f>85.095+129.3</f>
        <v>214.395</v>
      </c>
      <c r="C15" s="6">
        <v>0</v>
      </c>
      <c r="D15" s="6"/>
      <c r="E15" s="6"/>
      <c r="F15" s="6">
        <v>95.81</v>
      </c>
      <c r="G15" s="6">
        <v>198.73000000000002</v>
      </c>
      <c r="H15" s="24">
        <v>171.04</v>
      </c>
      <c r="I15" s="24"/>
      <c r="J15" s="24"/>
      <c r="K15" s="24"/>
      <c r="L15" s="24"/>
    </row>
    <row r="16" spans="1:12" ht="66.75" customHeight="1">
      <c r="A16" s="2" t="s">
        <v>12</v>
      </c>
      <c r="B16" s="6"/>
      <c r="C16" s="6">
        <v>0</v>
      </c>
      <c r="D16" s="6"/>
      <c r="E16" s="6"/>
      <c r="F16" s="6"/>
      <c r="G16" s="6"/>
      <c r="H16" s="24"/>
      <c r="I16" s="24"/>
      <c r="J16" s="24"/>
      <c r="K16" s="24"/>
      <c r="L16" s="24"/>
    </row>
    <row r="17" spans="1:12" ht="66.75" customHeight="1">
      <c r="A17" s="2" t="s">
        <v>13</v>
      </c>
      <c r="B17" s="6"/>
      <c r="C17" s="6">
        <v>0.3699</v>
      </c>
      <c r="D17" s="6"/>
      <c r="E17" s="6"/>
      <c r="F17" s="25"/>
      <c r="G17" s="6"/>
      <c r="H17" s="24">
        <v>150</v>
      </c>
      <c r="I17" s="24"/>
      <c r="J17" s="24"/>
      <c r="K17" s="24"/>
      <c r="L17" s="24"/>
    </row>
    <row r="18" spans="1:12" ht="66.75" customHeight="1">
      <c r="A18" s="2" t="s">
        <v>26</v>
      </c>
      <c r="B18" s="6">
        <f>843.1+29.4+20.2</f>
        <v>892.7</v>
      </c>
      <c r="C18" s="6">
        <v>0</v>
      </c>
      <c r="D18" s="6"/>
      <c r="E18" s="6"/>
      <c r="F18" s="25">
        <v>4.57</v>
      </c>
      <c r="G18" s="6">
        <v>9.49</v>
      </c>
      <c r="H18" s="24">
        <v>8.17</v>
      </c>
      <c r="I18" s="24"/>
      <c r="J18" s="24"/>
      <c r="K18" s="24"/>
      <c r="L18" s="24"/>
    </row>
    <row r="19" spans="1:12" ht="66.75" customHeight="1">
      <c r="A19" s="2" t="s">
        <v>14</v>
      </c>
      <c r="B19" s="6"/>
      <c r="C19" s="6"/>
      <c r="D19" s="6">
        <f>D4-D5</f>
        <v>-417.3369200000004</v>
      </c>
      <c r="E19" s="6">
        <f>E4-E5</f>
        <v>-945.3925040377028</v>
      </c>
      <c r="F19" s="25">
        <v>475.21000000000004</v>
      </c>
      <c r="G19" s="6">
        <v>985.6299999999999</v>
      </c>
      <c r="H19" s="24">
        <v>698.31</v>
      </c>
      <c r="I19" s="24"/>
      <c r="J19" s="24"/>
      <c r="K19" s="24"/>
      <c r="L19" s="24"/>
    </row>
    <row r="20" spans="1:12" ht="31.5">
      <c r="A20" s="2" t="s">
        <v>15</v>
      </c>
      <c r="B20" s="6"/>
      <c r="C20" s="6">
        <v>0</v>
      </c>
      <c r="D20" s="6"/>
      <c r="E20" s="6"/>
      <c r="F20" s="25"/>
      <c r="G20" s="6"/>
      <c r="H20" s="24"/>
      <c r="I20" s="24"/>
      <c r="J20" s="24"/>
      <c r="K20" s="24"/>
      <c r="L20" s="24"/>
    </row>
    <row r="21" spans="1:12" ht="31.5">
      <c r="A21" s="2" t="s">
        <v>16</v>
      </c>
      <c r="B21" s="6">
        <f>B4-B5</f>
        <v>99.7260132499996</v>
      </c>
      <c r="C21" s="6">
        <f>C4-C5</f>
        <v>-1945.8665000000008</v>
      </c>
      <c r="D21" s="6"/>
      <c r="E21" s="6"/>
      <c r="F21" s="25">
        <v>475.21000000000004</v>
      </c>
      <c r="G21" s="6">
        <v>985.6299999999999</v>
      </c>
      <c r="H21" s="24">
        <v>698.31</v>
      </c>
      <c r="I21" s="24">
        <v>-3824</v>
      </c>
      <c r="J21" s="24">
        <v>32045</v>
      </c>
      <c r="K21" s="24">
        <v>5935</v>
      </c>
      <c r="L21" s="24">
        <v>10562</v>
      </c>
    </row>
    <row r="22" spans="1:12" ht="66.75" customHeight="1">
      <c r="A22" s="2" t="s">
        <v>17</v>
      </c>
      <c r="B22" s="31" t="s">
        <v>34</v>
      </c>
      <c r="C22" s="31" t="s">
        <v>34</v>
      </c>
      <c r="D22" s="31" t="s">
        <v>34</v>
      </c>
      <c r="E22" s="20" t="s">
        <v>34</v>
      </c>
      <c r="F22" s="20" t="s">
        <v>45</v>
      </c>
      <c r="G22" s="20" t="s">
        <v>45</v>
      </c>
      <c r="H22" s="20" t="s">
        <v>45</v>
      </c>
      <c r="I22" s="20" t="s">
        <v>45</v>
      </c>
      <c r="J22" s="20" t="s">
        <v>45</v>
      </c>
      <c r="K22" s="20" t="s">
        <v>45</v>
      </c>
      <c r="L22" s="20" t="s">
        <v>45</v>
      </c>
    </row>
    <row r="23" spans="1:12" ht="31.5">
      <c r="A23" s="2" t="s">
        <v>18</v>
      </c>
      <c r="B23" s="10">
        <v>9.43</v>
      </c>
      <c r="C23" s="10">
        <v>0</v>
      </c>
      <c r="D23" s="6">
        <v>16.90558</v>
      </c>
      <c r="E23" s="6">
        <v>13.142</v>
      </c>
      <c r="F23" s="26"/>
      <c r="G23" s="24">
        <v>17.51</v>
      </c>
      <c r="H23" s="24"/>
      <c r="I23" s="24"/>
      <c r="J23" s="24"/>
      <c r="K23" s="24"/>
      <c r="L23" s="24"/>
    </row>
    <row r="24" spans="1:12" ht="31.5">
      <c r="A24" s="2" t="s">
        <v>19</v>
      </c>
      <c r="B24" s="6"/>
      <c r="C24" s="6">
        <v>4.94</v>
      </c>
      <c r="D24" s="6">
        <v>0</v>
      </c>
      <c r="E24" s="6">
        <v>0</v>
      </c>
      <c r="F24" s="27">
        <v>5.6</v>
      </c>
      <c r="G24" s="24"/>
      <c r="H24" s="24">
        <v>6.31</v>
      </c>
      <c r="I24" s="24">
        <v>31.5</v>
      </c>
      <c r="J24" s="24">
        <v>18.06</v>
      </c>
      <c r="K24" s="24">
        <v>44.681</v>
      </c>
      <c r="L24" s="24">
        <v>184.393</v>
      </c>
    </row>
    <row r="25" spans="1:12" ht="31.5">
      <c r="A25" s="2" t="s">
        <v>20</v>
      </c>
      <c r="B25" s="6"/>
      <c r="C25" s="6">
        <v>0</v>
      </c>
      <c r="D25" s="6">
        <v>0</v>
      </c>
      <c r="E25" s="6">
        <v>0</v>
      </c>
      <c r="F25" s="27"/>
      <c r="G25" s="24"/>
      <c r="H25" s="24"/>
      <c r="I25" s="24"/>
      <c r="J25" s="24"/>
      <c r="K25" s="24"/>
      <c r="L25" s="24"/>
    </row>
    <row r="26" spans="1:12" ht="31.5">
      <c r="A26" s="2" t="s">
        <v>21</v>
      </c>
      <c r="B26" s="10">
        <v>1.363</v>
      </c>
      <c r="C26" s="10">
        <v>0.318</v>
      </c>
      <c r="D26" s="6">
        <v>1.04265</v>
      </c>
      <c r="E26" s="6">
        <v>0.254115385</v>
      </c>
      <c r="F26" s="27">
        <v>0.34</v>
      </c>
      <c r="G26" s="24">
        <v>0.61</v>
      </c>
      <c r="H26" s="24">
        <v>0.38</v>
      </c>
      <c r="I26" s="24">
        <v>2.41</v>
      </c>
      <c r="J26" s="24">
        <v>1.23</v>
      </c>
      <c r="K26" s="24">
        <v>3.445</v>
      </c>
      <c r="L26" s="24">
        <v>14.13</v>
      </c>
    </row>
    <row r="27" spans="1:12" ht="18.75" customHeight="1">
      <c r="A27" s="2" t="s">
        <v>22</v>
      </c>
      <c r="B27" s="7"/>
      <c r="C27" s="7">
        <v>0</v>
      </c>
      <c r="D27" s="7">
        <v>4.78</v>
      </c>
      <c r="E27" s="7">
        <v>39.65</v>
      </c>
      <c r="F27" s="28">
        <v>27.6</v>
      </c>
      <c r="G27" s="34">
        <v>26.94</v>
      </c>
      <c r="H27" s="34">
        <v>4.39</v>
      </c>
      <c r="I27" s="29"/>
      <c r="J27" s="29"/>
      <c r="K27" s="29"/>
      <c r="L27" s="29"/>
    </row>
    <row r="28" spans="1:12" ht="19.5" customHeight="1">
      <c r="A28" s="2" t="s">
        <v>23</v>
      </c>
      <c r="B28" s="7"/>
      <c r="C28" s="7">
        <v>0</v>
      </c>
      <c r="D28" s="7" t="s">
        <v>35</v>
      </c>
      <c r="E28" s="21" t="s">
        <v>35</v>
      </c>
      <c r="F28" s="34"/>
      <c r="G28" s="34"/>
      <c r="H28" s="34"/>
      <c r="I28" s="29"/>
      <c r="J28" s="29"/>
      <c r="K28" s="29"/>
      <c r="L28" s="29"/>
    </row>
    <row r="29" spans="1:12" ht="21" customHeight="1" thickBot="1">
      <c r="A29" s="3" t="s">
        <v>25</v>
      </c>
      <c r="B29" s="8"/>
      <c r="C29" s="8">
        <v>0</v>
      </c>
      <c r="D29" s="8" t="s">
        <v>35</v>
      </c>
      <c r="E29" s="8" t="s">
        <v>35</v>
      </c>
      <c r="F29" s="35">
        <v>25.4</v>
      </c>
      <c r="G29" s="35">
        <v>0.277</v>
      </c>
      <c r="H29" s="35">
        <v>61.4</v>
      </c>
      <c r="I29" s="30"/>
      <c r="J29" s="30"/>
      <c r="K29" s="30"/>
      <c r="L29" s="30"/>
    </row>
    <row r="30" spans="2:12" ht="15.7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2:12" ht="15.7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2:12" ht="15.7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sheetProtection selectLockedCells="1" selectUnlockedCells="1"/>
  <mergeCells count="1">
    <mergeCell ref="A2:A3"/>
  </mergeCells>
  <hyperlinks>
    <hyperlink ref="I22" r:id="rId1" display="http://gazpromenergo.gazprom.ru/uslugi-po-peredache-ehlektroehner/"/>
    <hyperlink ref="J22" r:id="rId2" display="http://gazpromenergo.gazprom.ru/uslugi-po-peredache-ehlektroehner/"/>
    <hyperlink ref="K22" r:id="rId3" display="http://gazpromenergo.gazprom.ru/uslugi-po-peredache-ehlektroehner/"/>
    <hyperlink ref="L22" r:id="rId4" display="http://gazpromenergo.gazprom.ru/uslugi-po-peredache-ehlektroehner/"/>
    <hyperlink ref="D22" r:id="rId5" display="http://gazpromenergo.gazprom.ru/investors/1/2016/ "/>
    <hyperlink ref="C22" r:id="rId6" display="http://gazpromenergo.gazprom.ru/investors/1/2016/ "/>
    <hyperlink ref="B22" r:id="rId7" display="http://gazpromenergo.gazprom.ru/investors/1/2016/ "/>
  </hyperlink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8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Пирогов Станислав Петрович</cp:lastModifiedBy>
  <cp:lastPrinted>2013-07-01T10:11:02Z</cp:lastPrinted>
  <dcterms:created xsi:type="dcterms:W3CDTF">2013-06-26T13:44:02Z</dcterms:created>
  <dcterms:modified xsi:type="dcterms:W3CDTF">2016-04-15T13:08:43Z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