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5\СарФ - Отчет за 1 квартал 2025 года\Саратов\"/>
    </mc:Choice>
  </mc:AlternateContent>
  <bookViews>
    <workbookView xWindow="0" yWindow="0" windowWidth="28800" windowHeight="11835" tabRatio="841"/>
  </bookViews>
  <sheets>
    <sheet name="11" sheetId="1" r:id="rId1"/>
  </sheets>
  <definedNames>
    <definedName name="TABLE" localSheetId="0">'11'!#REF!</definedName>
    <definedName name="TABLE_2" localSheetId="0">'11'!#REF!</definedName>
    <definedName name="_xlnm.Print_Area" localSheetId="0">'11'!$A$1:$X$42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D23" i="1"/>
  <c r="T42" i="1" l="1"/>
  <c r="T41" i="1"/>
  <c r="T40" i="1"/>
  <c r="T39" i="1"/>
  <c r="T38" i="1"/>
  <c r="T36" i="1"/>
  <c r="T35" i="1"/>
  <c r="T34" i="1"/>
  <c r="T33" i="1"/>
  <c r="T32" i="1"/>
  <c r="T31" i="1"/>
  <c r="T30" i="1"/>
  <c r="T29" i="1"/>
  <c r="T28" i="1"/>
  <c r="T27" i="1"/>
  <c r="T26" i="1"/>
  <c r="N42" i="1" l="1"/>
  <c r="N41" i="1"/>
  <c r="N40" i="1"/>
  <c r="N39" i="1"/>
  <c r="N38" i="1"/>
  <c r="N37" i="1"/>
  <c r="N36" i="1"/>
  <c r="N35" i="1"/>
  <c r="N34" i="1"/>
  <c r="N33" i="1"/>
  <c r="N32" i="1"/>
  <c r="N31" i="1"/>
  <c r="N30" i="1"/>
  <c r="N28" i="1"/>
  <c r="N27" i="1"/>
  <c r="N26" i="1"/>
  <c r="N29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6" i="1"/>
  <c r="E25" i="1"/>
  <c r="F25" i="1"/>
  <c r="G25" i="1"/>
  <c r="H25" i="1"/>
  <c r="H20" i="1" s="1"/>
  <c r="J25" i="1"/>
  <c r="K25" i="1"/>
  <c r="L25" i="1"/>
  <c r="M25" i="1"/>
  <c r="P25" i="1"/>
  <c r="P20" i="1" s="1"/>
  <c r="Q25" i="1"/>
  <c r="R25" i="1"/>
  <c r="S25" i="1"/>
  <c r="V25" i="1"/>
  <c r="W25" i="1"/>
  <c r="E21" i="1"/>
  <c r="F21" i="1"/>
  <c r="H21" i="1"/>
  <c r="J21" i="1"/>
  <c r="K21" i="1"/>
  <c r="L21" i="1"/>
  <c r="M21" i="1"/>
  <c r="P21" i="1"/>
  <c r="Q21" i="1"/>
  <c r="R21" i="1"/>
  <c r="S21" i="1"/>
  <c r="V21" i="1"/>
  <c r="W21" i="1"/>
  <c r="E20" i="1"/>
  <c r="F20" i="1"/>
  <c r="J20" i="1"/>
  <c r="K20" i="1"/>
  <c r="M20" i="1"/>
  <c r="Q20" i="1"/>
  <c r="R20" i="1"/>
  <c r="S20" i="1"/>
  <c r="V20" i="1"/>
  <c r="W20" i="1"/>
  <c r="U27" i="1" l="1"/>
  <c r="L20" i="1"/>
  <c r="D25" i="1"/>
  <c r="N25" i="1"/>
  <c r="T25" i="1"/>
  <c r="T23" i="1" l="1"/>
  <c r="I23" i="1"/>
  <c r="I24" i="1"/>
  <c r="I25" i="1"/>
  <c r="U25" i="1" s="1"/>
  <c r="O25" i="1" l="1"/>
  <c r="N23" i="1"/>
  <c r="I21" i="1"/>
  <c r="I20" i="1" s="1"/>
  <c r="D22" i="1" l="1"/>
  <c r="T22" i="1"/>
  <c r="N22" i="1"/>
  <c r="G21" i="1"/>
  <c r="G20" i="1" s="1"/>
  <c r="T24" i="1"/>
  <c r="N24" i="1" s="1"/>
  <c r="N21" i="1" s="1"/>
  <c r="N20" i="1" s="1"/>
  <c r="D24" i="1"/>
  <c r="D21" i="1" s="1"/>
  <c r="T21" i="1" l="1"/>
  <c r="T20" i="1" s="1"/>
  <c r="O21" i="1"/>
  <c r="D20" i="1"/>
  <c r="U21" i="1"/>
  <c r="U24" i="1"/>
  <c r="U20" i="1" l="1"/>
  <c r="O20" i="1"/>
</calcChain>
</file>

<file path=xl/sharedStrings.xml><?xml version="1.0" encoding="utf-8"?>
<sst xmlns="http://schemas.openxmlformats.org/spreadsheetml/2006/main" count="117" uniqueCount="98">
  <si>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</si>
  <si>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</si>
  <si>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</si>
  <si>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</si>
  <si>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</si>
  <si>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</si>
  <si>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</si>
  <si>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Саратовский филиал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</si>
  <si>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</si>
  <si>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</si>
  <si>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</si>
  <si>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</si>
  <si>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</si>
  <si>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</si>
  <si>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</si>
  <si>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</si>
  <si>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</si>
  <si>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</si>
  <si>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</si>
  <si>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</si>
  <si>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</si>
  <si>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</si>
  <si>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</si>
  <si>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</si>
  <si>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</si>
  <si>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</si>
  <si>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</si>
  <si>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%</t>
  </si>
  <si>
    <t>ВСЕГО по инвестиционной программе, в том числе:</t>
  </si>
  <si>
    <t>Г</t>
  </si>
  <si>
    <t>Прочие инвестиционные проекты, всего, в том числе:</t>
  </si>
  <si>
    <t>Финансирование капитальных вложений, млн. рублей (с НДС)</t>
  </si>
  <si>
    <t>Приказом министерства промышленности и энергетики Саратовской области № 156 от 18.07.2024 (изменения на период 2024-2029 к приказу № 312 от 31.10.2019)</t>
  </si>
  <si>
    <t>Развитие и модернизация учета электрической энергии (мощности)</t>
  </si>
  <si>
    <t>1.1</t>
  </si>
  <si>
    <t>Установка приборов учета электрической энергии в поселке Пристанное</t>
  </si>
  <si>
    <t>Y_1-27</t>
  </si>
  <si>
    <t>1.2</t>
  </si>
  <si>
    <t>Установка приборов учета электрической энергии в поселке Красный Октябрь</t>
  </si>
  <si>
    <t>Y_1-25</t>
  </si>
  <si>
    <t>1.3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</si>
  <si>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</si>
  <si>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</si>
  <si>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2.1</t>
  </si>
  <si>
    <t>Приобретение кабелетрассоискателя (Атлет АГ-319К-СКИ) - 2 штуки</t>
  </si>
  <si>
    <t>Y_4-24</t>
  </si>
  <si>
    <t>2.2</t>
  </si>
  <si>
    <t>Приобретение прибора для измерения сопротивления (Омметр Виток) - 1 штука</t>
  </si>
  <si>
    <t>Y_5-24</t>
  </si>
  <si>
    <t>2.3</t>
  </si>
  <si>
    <t>Приобретение дистанционного контроля высоковольтного оборудования (Прибор Ультраскан 2004-М) - 1 штука</t>
  </si>
  <si>
    <t>Y_6-24</t>
  </si>
  <si>
    <t>2.4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</si>
  <si>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</si>
  <si>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</si>
  <si>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2.5</t>
  </si>
  <si>
    <t>Приобретение комплекта для поверки трансформаторов тока (ТТ МарсТест-ТТ-5) - 1 штука</t>
  </si>
  <si>
    <t>Y_8-24</t>
  </si>
  <si>
    <t>2.6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</si>
  <si>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</si>
  <si>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</si>
  <si>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2.7</t>
  </si>
  <si>
    <t>Приобретение передвижной электротехнической лаборатории</t>
  </si>
  <si>
    <t>Y_4-24-29</t>
  </si>
  <si>
    <t>2.8</t>
  </si>
  <si>
    <t>Приобретение оборудования для вскрышных работ - 1 штука</t>
  </si>
  <si>
    <t>Y_5-26</t>
  </si>
  <si>
    <t>2.9</t>
  </si>
  <si>
    <t>Приобретение осветительной установки - 1 штука</t>
  </si>
  <si>
    <t>Y_6-26</t>
  </si>
  <si>
    <t>2.10</t>
  </si>
  <si>
    <t>Приобретение прицепа - 3 штуки</t>
  </si>
  <si>
    <t>Y_7-26</t>
  </si>
  <si>
    <t>2.11</t>
  </si>
  <si>
    <t>Приобретение веткоизмельчителя - 1 штука</t>
  </si>
  <si>
    <t>Y_8-26</t>
  </si>
  <si>
    <t>2.12</t>
  </si>
  <si>
    <t>Приобретение генератора (электростанции) - 3 штуки</t>
  </si>
  <si>
    <t>Y_9-25-29</t>
  </si>
  <si>
    <t>2.13</t>
  </si>
  <si>
    <t>Приобретние устройства для раскатки кабельных линий - 1 штука</t>
  </si>
  <si>
    <t>Y_10-26</t>
  </si>
  <si>
    <t>2.14</t>
  </si>
  <si>
    <t>Приобретение высотомера - 1 штука</t>
  </si>
  <si>
    <t>Y_11-26</t>
  </si>
  <si>
    <t>2.15</t>
  </si>
  <si>
    <t>Приобретние автогидроподъемника - 1 штука</t>
  </si>
  <si>
    <t>Y_12-28</t>
  </si>
  <si>
    <t>2.16</t>
  </si>
  <si>
    <t>Приобретение аппарата для проведения испытаний диэлектриков (АИД-70М) - 1 штука</t>
  </si>
  <si>
    <t>Y_13-24</t>
  </si>
  <si>
    <t>2.17</t>
  </si>
  <si>
    <t>Приобретение гидромолота для экскаватора - 1 штука</t>
  </si>
  <si>
    <t>Y_14-26</t>
  </si>
  <si>
    <t>млн. рублей
(с НДС)</t>
  </si>
  <si>
    <t>2025</t>
  </si>
  <si>
    <t>1</t>
  </si>
  <si>
    <t>Всего (2025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</si>
</sst>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6" fillId="0" borderId="0" applyFont="0" applyFill="0" applyBorder="0" applyAlignment="0" applyProtection="0"/>
    <xf numFmtId="0" fontId="3" fillId="0" borderId="0"/>
    <xf numFmtId="0" fontId="6" fillId="0" borderId="0"/>
  </cellStyleXfs>
  <cellXfs count="5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5" fillId="0" borderId="12" xfId="1" applyFont="1" applyFill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43" fontId="5" fillId="0" borderId="12" xfId="2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164" fontId="1" fillId="2" borderId="12" xfId="3" applyNumberFormat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 wrapText="1"/>
    </xf>
    <xf numFmtId="0" fontId="1" fillId="0" borderId="12" xfId="4" applyFont="1" applyFill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/>
    </xf>
    <xf numFmtId="43" fontId="7" fillId="0" borderId="12" xfId="2" applyFont="1" applyBorder="1" applyAlignment="1">
      <alignment horizontal="center" vertical="center"/>
    </xf>
    <xf numFmtId="0" fontId="1" fillId="2" borderId="12" xfId="4" applyFont="1" applyFill="1" applyBorder="1" applyAlignment="1">
      <alignment horizontal="center" vertical="center" wrapText="1"/>
    </xf>
    <xf numFmtId="4" fontId="5" fillId="0" borderId="12" xfId="1" applyNumberFormat="1" applyFont="1" applyFill="1" applyBorder="1" applyAlignment="1">
      <alignment horizontal="center" vertical="center" wrapText="1"/>
    </xf>
    <xf numFmtId="165" fontId="2" fillId="0" borderId="12" xfId="2" applyNumberFormat="1" applyFont="1" applyBorder="1" applyAlignment="1">
      <alignment horizontal="center" vertical="center"/>
    </xf>
    <xf numFmtId="165" fontId="7" fillId="0" borderId="12" xfId="2" applyNumberFormat="1" applyFont="1" applyBorder="1" applyAlignment="1">
      <alignment horizontal="center" vertical="center"/>
    </xf>
    <xf numFmtId="165" fontId="7" fillId="0" borderId="12" xfId="2" applyNumberFormat="1" applyFont="1" applyBorder="1" applyAlignment="1">
      <alignment horizontal="center"/>
    </xf>
    <xf numFmtId="165" fontId="1" fillId="0" borderId="12" xfId="2" applyNumberFormat="1" applyFont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/>
    </xf>
    <xf numFmtId="165" fontId="2" fillId="0" borderId="12" xfId="2" applyNumberFormat="1" applyFont="1" applyBorder="1" applyAlignment="1">
      <alignment horizontal="left"/>
    </xf>
    <xf numFmtId="165" fontId="2" fillId="0" borderId="12" xfId="2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 textRotation="90" wrapText="1"/>
    </xf>
    <xf numFmtId="0" fontId="1" fillId="0" borderId="2" xfId="0" applyNumberFormat="1" applyFont="1" applyBorder="1" applyAlignment="1">
      <alignment horizontal="center" vertical="center" textRotation="90" wrapText="1"/>
    </xf>
    <xf numFmtId="0" fontId="1" fillId="0" borderId="13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5">
    <cellStyle name="Обычный" xfId="0" builtinId="0"/>
    <cellStyle name="Обычный 3" xfId="3"/>
    <cellStyle name="Обычный 7" xfId="1"/>
    <cellStyle name="Обычный_ПЛАН 2009 ИСПРАВЛЕННЫЙ" xfId="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2"/>
  <sheetViews>
    <sheetView tabSelected="1" view="pageBreakPreview" topLeftCell="A16" zoomScaleNormal="100" zoomScaleSheetLayoutView="100" workbookViewId="0">
      <selection activeCell="T38" sqref="T38"/>
    </sheetView>
  </sheetViews>
  <sheetFormatPr defaultRowHeight="15.75" x14ac:dyDescent="0.25"/>
  <cols>
    <col min="1" max="1" width="7.140625" style="6" customWidth="1"/>
    <col min="2" max="2" width="43.85546875" style="6" customWidth="1"/>
    <col min="3" max="3" width="13.140625" style="6" customWidth="1"/>
    <col min="4" max="4" width="9.28515625" style="6" customWidth="1"/>
    <col min="5" max="6" width="7.7109375" style="6" customWidth="1"/>
    <col min="7" max="7" width="8.85546875" style="6" customWidth="1"/>
    <col min="8" max="8" width="7.7109375" style="6" customWidth="1"/>
    <col min="9" max="9" width="9.5703125" style="6" customWidth="1"/>
    <col min="10" max="11" width="7.7109375" style="6" customWidth="1"/>
    <col min="12" max="12" width="9.42578125" style="6" customWidth="1"/>
    <col min="13" max="13" width="7.7109375" style="6" customWidth="1"/>
    <col min="14" max="14" width="8.85546875" style="6" bestFit="1" customWidth="1"/>
    <col min="15" max="15" width="9.7109375" style="6" customWidth="1"/>
    <col min="16" max="19" width="6.7109375" style="6" customWidth="1"/>
    <col min="20" max="20" width="8.85546875" style="6" bestFit="1" customWidth="1"/>
    <col min="21" max="21" width="10.42578125" style="6" customWidth="1"/>
    <col min="22" max="23" width="6.7109375" style="6" customWidth="1"/>
    <col min="24" max="24" width="11.710937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47" t="s">
        <v>1</v>
      </c>
      <c r="W2" s="47"/>
      <c r="X2" s="47"/>
    </row>
    <row r="3" spans="1:24" s="4" customFormat="1" ht="12" customHeight="1" x14ac:dyDescent="0.2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4" s="4" customFormat="1" ht="12" x14ac:dyDescent="0.2">
      <c r="H4" s="5" t="s">
        <v>3</v>
      </c>
      <c r="I4" s="38" t="s">
        <v>96</v>
      </c>
      <c r="J4" s="38"/>
      <c r="K4" s="4" t="s">
        <v>4</v>
      </c>
      <c r="L4" s="38" t="s">
        <v>95</v>
      </c>
      <c r="M4" s="38"/>
      <c r="N4" s="4" t="s">
        <v>5</v>
      </c>
    </row>
    <row r="5" spans="1:24" ht="11.25" customHeight="1" x14ac:dyDescent="0.25"/>
    <row r="6" spans="1:24" s="4" customFormat="1" ht="12" x14ac:dyDescent="0.2">
      <c r="H6" s="5" t="s">
        <v>6</v>
      </c>
      <c r="I6" s="49" t="s">
        <v>7</v>
      </c>
      <c r="J6" s="49"/>
      <c r="K6" s="49"/>
      <c r="L6" s="49"/>
      <c r="M6" s="49"/>
      <c r="N6" s="49"/>
      <c r="O6" s="49"/>
      <c r="P6" s="49"/>
      <c r="Q6" s="49"/>
      <c r="R6" s="49"/>
    </row>
    <row r="7" spans="1:24" s="1" customFormat="1" ht="12.75" customHeight="1" x14ac:dyDescent="0.2">
      <c r="I7" s="39" t="s">
        <v>8</v>
      </c>
      <c r="J7" s="39"/>
      <c r="K7" s="39"/>
      <c r="L7" s="39"/>
      <c r="M7" s="39"/>
      <c r="N7" s="39"/>
      <c r="O7" s="39"/>
      <c r="P7" s="39"/>
      <c r="Q7" s="39"/>
      <c r="R7" s="39"/>
    </row>
    <row r="8" spans="1:24" ht="11.25" customHeight="1" x14ac:dyDescent="0.25"/>
    <row r="9" spans="1:24" s="4" customFormat="1" ht="12" x14ac:dyDescent="0.2">
      <c r="K9" s="5" t="s">
        <v>9</v>
      </c>
      <c r="L9" s="38" t="s">
        <v>95</v>
      </c>
      <c r="M9" s="38"/>
      <c r="N9" s="4" t="s">
        <v>10</v>
      </c>
    </row>
    <row r="10" spans="1:24" ht="11.25" customHeight="1" x14ac:dyDescent="0.25"/>
    <row r="11" spans="1:24" s="4" customFormat="1" ht="32.25" customHeight="1" x14ac:dyDescent="0.2">
      <c r="J11" s="5" t="s">
        <v>11</v>
      </c>
      <c r="K11" s="46" t="s">
        <v>32</v>
      </c>
      <c r="L11" s="46"/>
      <c r="M11" s="46"/>
      <c r="N11" s="46"/>
      <c r="O11" s="46"/>
      <c r="P11" s="46"/>
      <c r="Q11" s="46"/>
      <c r="R11" s="46"/>
      <c r="S11" s="9"/>
    </row>
    <row r="12" spans="1:24" s="1" customFormat="1" ht="12.75" customHeight="1" x14ac:dyDescent="0.2">
      <c r="K12" s="39" t="s">
        <v>12</v>
      </c>
      <c r="L12" s="39"/>
      <c r="M12" s="39"/>
      <c r="N12" s="39"/>
      <c r="O12" s="39"/>
      <c r="P12" s="39"/>
      <c r="Q12" s="39"/>
      <c r="R12" s="39"/>
      <c r="S12" s="39"/>
    </row>
    <row r="13" spans="1:24" ht="11.25" customHeight="1" x14ac:dyDescent="0.25"/>
    <row r="14" spans="1:24" s="1" customFormat="1" ht="15" customHeight="1" x14ac:dyDescent="0.2">
      <c r="A14" s="29" t="s">
        <v>13</v>
      </c>
      <c r="B14" s="29" t="s">
        <v>14</v>
      </c>
      <c r="C14" s="29" t="s">
        <v>15</v>
      </c>
      <c r="D14" s="33" t="s">
        <v>31</v>
      </c>
      <c r="E14" s="33"/>
      <c r="F14" s="33"/>
      <c r="G14" s="33"/>
      <c r="H14" s="33"/>
      <c r="I14" s="33"/>
      <c r="J14" s="33"/>
      <c r="K14" s="33"/>
      <c r="L14" s="33"/>
      <c r="M14" s="34"/>
      <c r="N14" s="40" t="s">
        <v>16</v>
      </c>
      <c r="O14" s="41"/>
      <c r="P14" s="41"/>
      <c r="Q14" s="41"/>
      <c r="R14" s="41"/>
      <c r="S14" s="41"/>
      <c r="T14" s="41"/>
      <c r="U14" s="41"/>
      <c r="V14" s="41"/>
      <c r="W14" s="42"/>
      <c r="X14" s="29" t="s">
        <v>17</v>
      </c>
    </row>
    <row r="15" spans="1:24" s="1" customFormat="1" ht="15" customHeight="1" x14ac:dyDescent="0.2">
      <c r="A15" s="30"/>
      <c r="B15" s="30"/>
      <c r="C15" s="30"/>
      <c r="D15" s="32" t="s">
        <v>97</v>
      </c>
      <c r="E15" s="33"/>
      <c r="F15" s="33"/>
      <c r="G15" s="33"/>
      <c r="H15" s="33"/>
      <c r="I15" s="33"/>
      <c r="J15" s="33"/>
      <c r="K15" s="33"/>
      <c r="L15" s="33"/>
      <c r="M15" s="34"/>
      <c r="N15" s="43"/>
      <c r="O15" s="44"/>
      <c r="P15" s="44"/>
      <c r="Q15" s="44"/>
      <c r="R15" s="44"/>
      <c r="S15" s="44"/>
      <c r="T15" s="44"/>
      <c r="U15" s="44"/>
      <c r="V15" s="44"/>
      <c r="W15" s="45"/>
      <c r="X15" s="30"/>
    </row>
    <row r="16" spans="1:24" s="1" customFormat="1" ht="15" customHeight="1" x14ac:dyDescent="0.2">
      <c r="A16" s="30"/>
      <c r="B16" s="30"/>
      <c r="C16" s="30"/>
      <c r="D16" s="32" t="s">
        <v>18</v>
      </c>
      <c r="E16" s="33"/>
      <c r="F16" s="33"/>
      <c r="G16" s="33"/>
      <c r="H16" s="34"/>
      <c r="I16" s="32" t="s">
        <v>19</v>
      </c>
      <c r="J16" s="33"/>
      <c r="K16" s="33"/>
      <c r="L16" s="33"/>
      <c r="M16" s="34"/>
      <c r="N16" s="35" t="s">
        <v>20</v>
      </c>
      <c r="O16" s="35"/>
      <c r="P16" s="35" t="s">
        <v>21</v>
      </c>
      <c r="Q16" s="35"/>
      <c r="R16" s="35" t="s">
        <v>22</v>
      </c>
      <c r="S16" s="35"/>
      <c r="T16" s="35" t="s">
        <v>23</v>
      </c>
      <c r="U16" s="35"/>
      <c r="V16" s="35" t="s">
        <v>24</v>
      </c>
      <c r="W16" s="35"/>
      <c r="X16" s="30"/>
    </row>
    <row r="17" spans="1:24" s="1" customFormat="1" ht="111.75" customHeight="1" x14ac:dyDescent="0.2">
      <c r="A17" s="30"/>
      <c r="B17" s="30"/>
      <c r="C17" s="30"/>
      <c r="D17" s="36" t="s">
        <v>20</v>
      </c>
      <c r="E17" s="36" t="s">
        <v>21</v>
      </c>
      <c r="F17" s="36" t="s">
        <v>22</v>
      </c>
      <c r="G17" s="36" t="s">
        <v>23</v>
      </c>
      <c r="H17" s="36" t="s">
        <v>25</v>
      </c>
      <c r="I17" s="36" t="s">
        <v>26</v>
      </c>
      <c r="J17" s="36" t="s">
        <v>21</v>
      </c>
      <c r="K17" s="36" t="s">
        <v>22</v>
      </c>
      <c r="L17" s="36" t="s">
        <v>23</v>
      </c>
      <c r="M17" s="36" t="s">
        <v>25</v>
      </c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0"/>
    </row>
    <row r="18" spans="1:24" s="1" customFormat="1" ht="40.5" customHeight="1" x14ac:dyDescent="0.2">
      <c r="A18" s="31"/>
      <c r="B18" s="31"/>
      <c r="C18" s="31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7" t="s">
        <v>94</v>
      </c>
      <c r="O18" s="7" t="s">
        <v>27</v>
      </c>
      <c r="P18" s="7" t="s">
        <v>94</v>
      </c>
      <c r="Q18" s="7" t="s">
        <v>27</v>
      </c>
      <c r="R18" s="7" t="s">
        <v>94</v>
      </c>
      <c r="S18" s="7" t="s">
        <v>27</v>
      </c>
      <c r="T18" s="7" t="s">
        <v>94</v>
      </c>
      <c r="U18" s="7" t="s">
        <v>27</v>
      </c>
      <c r="V18" s="7" t="s">
        <v>94</v>
      </c>
      <c r="W18" s="7" t="s">
        <v>27</v>
      </c>
      <c r="X18" s="31"/>
    </row>
    <row r="19" spans="1:24" s="1" customFormat="1" ht="11.25" x14ac:dyDescent="0.2">
      <c r="A19" s="8">
        <v>1</v>
      </c>
      <c r="B19" s="8">
        <v>2</v>
      </c>
      <c r="C19" s="8">
        <v>3</v>
      </c>
      <c r="D19" s="8">
        <v>4</v>
      </c>
      <c r="E19" s="8">
        <v>5</v>
      </c>
      <c r="F19" s="8">
        <v>6</v>
      </c>
      <c r="G19" s="8">
        <v>7</v>
      </c>
      <c r="H19" s="8">
        <v>8</v>
      </c>
      <c r="I19" s="8">
        <v>9</v>
      </c>
      <c r="J19" s="8">
        <v>10</v>
      </c>
      <c r="K19" s="8">
        <v>11</v>
      </c>
      <c r="L19" s="8">
        <v>12</v>
      </c>
      <c r="M19" s="8">
        <v>13</v>
      </c>
      <c r="N19" s="8">
        <v>14</v>
      </c>
      <c r="O19" s="8">
        <v>15</v>
      </c>
      <c r="P19" s="8">
        <v>16</v>
      </c>
      <c r="Q19" s="8">
        <v>17</v>
      </c>
      <c r="R19" s="8">
        <v>18</v>
      </c>
      <c r="S19" s="8">
        <v>19</v>
      </c>
      <c r="T19" s="8">
        <v>20</v>
      </c>
      <c r="U19" s="8">
        <v>21</v>
      </c>
      <c r="V19" s="8">
        <v>22</v>
      </c>
      <c r="W19" s="8">
        <v>23</v>
      </c>
      <c r="X19" s="8">
        <v>24</v>
      </c>
    </row>
    <row r="20" spans="1:24" s="4" customFormat="1" ht="25.5" customHeight="1" x14ac:dyDescent="0.2">
      <c r="A20" s="10">
        <v>0</v>
      </c>
      <c r="B20" s="11" t="s">
        <v>28</v>
      </c>
      <c r="C20" s="21" t="s">
        <v>29</v>
      </c>
      <c r="D20" s="23">
        <f>D21+D25</f>
        <v>26.05</v>
      </c>
      <c r="E20" s="23">
        <f t="shared" ref="E20:W20" si="0">E21+E25</f>
        <v>0</v>
      </c>
      <c r="F20" s="23">
        <f t="shared" si="0"/>
        <v>0</v>
      </c>
      <c r="G20" s="23">
        <f t="shared" si="0"/>
        <v>26.05</v>
      </c>
      <c r="H20" s="23">
        <f t="shared" si="0"/>
        <v>0</v>
      </c>
      <c r="I20" s="23">
        <f t="shared" si="0"/>
        <v>0.69100000000000006</v>
      </c>
      <c r="J20" s="23">
        <f t="shared" si="0"/>
        <v>0</v>
      </c>
      <c r="K20" s="23">
        <f t="shared" si="0"/>
        <v>0</v>
      </c>
      <c r="L20" s="23">
        <f t="shared" si="0"/>
        <v>0.69100000000000006</v>
      </c>
      <c r="M20" s="23">
        <f t="shared" si="0"/>
        <v>0</v>
      </c>
      <c r="N20" s="23">
        <f t="shared" si="0"/>
        <v>-25.491</v>
      </c>
      <c r="O20" s="23">
        <f>100*(I20-D20)/I20</f>
        <v>-3669.898697539797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-25.491</v>
      </c>
      <c r="U20" s="23">
        <f>100*(D20-I20)/D20</f>
        <v>97.347408829174668</v>
      </c>
      <c r="V20" s="23">
        <f t="shared" si="0"/>
        <v>0</v>
      </c>
      <c r="W20" s="23">
        <f t="shared" si="0"/>
        <v>0</v>
      </c>
      <c r="X20" s="23"/>
    </row>
    <row r="21" spans="1:24" s="4" customFormat="1" ht="24" x14ac:dyDescent="0.2">
      <c r="A21" s="10">
        <v>1</v>
      </c>
      <c r="B21" s="11" t="s">
        <v>33</v>
      </c>
      <c r="C21" s="12" t="s">
        <v>29</v>
      </c>
      <c r="D21" s="23">
        <f>SUM(D22:D24)</f>
        <v>25.2</v>
      </c>
      <c r="E21" s="23">
        <f t="shared" ref="E21:W21" si="1">SUM(E22:E24)</f>
        <v>0</v>
      </c>
      <c r="F21" s="23">
        <f t="shared" si="1"/>
        <v>0</v>
      </c>
      <c r="G21" s="23">
        <f t="shared" si="1"/>
        <v>25.2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23">
        <f t="shared" si="1"/>
        <v>0</v>
      </c>
      <c r="M21" s="23">
        <f t="shared" si="1"/>
        <v>0</v>
      </c>
      <c r="N21" s="23">
        <f t="shared" si="1"/>
        <v>-24.8</v>
      </c>
      <c r="O21" s="23" t="e">
        <f>100*(I21-D21)/I21</f>
        <v>#DIV/0!</v>
      </c>
      <c r="P21" s="23">
        <f t="shared" si="1"/>
        <v>0</v>
      </c>
      <c r="Q21" s="23">
        <f t="shared" si="1"/>
        <v>0</v>
      </c>
      <c r="R21" s="23">
        <f t="shared" si="1"/>
        <v>0</v>
      </c>
      <c r="S21" s="23">
        <f t="shared" si="1"/>
        <v>0</v>
      </c>
      <c r="T21" s="23">
        <f t="shared" si="1"/>
        <v>-24.8</v>
      </c>
      <c r="U21" s="23">
        <f t="shared" ref="U21:U41" si="2">100*(D21-I21)/D21</f>
        <v>100</v>
      </c>
      <c r="V21" s="23">
        <f t="shared" si="1"/>
        <v>0</v>
      </c>
      <c r="W21" s="23">
        <f t="shared" si="1"/>
        <v>0</v>
      </c>
      <c r="X21" s="24"/>
    </row>
    <row r="22" spans="1:24" s="1" customFormat="1" ht="22.5" x14ac:dyDescent="0.2">
      <c r="A22" s="13" t="s">
        <v>34</v>
      </c>
      <c r="B22" s="14" t="s">
        <v>35</v>
      </c>
      <c r="C22" s="15" t="s">
        <v>36</v>
      </c>
      <c r="D22" s="22">
        <f>E22+F22+G22+H22</f>
        <v>0</v>
      </c>
      <c r="E22" s="22">
        <v>0</v>
      </c>
      <c r="F22" s="22">
        <v>0</v>
      </c>
      <c r="G22" s="25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f>P22+R22+T22+V22</f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f t="shared" ref="T22:T23" si="3">L22-G22</f>
        <v>0</v>
      </c>
      <c r="U22" s="23">
        <v>0</v>
      </c>
      <c r="V22" s="22">
        <v>0</v>
      </c>
      <c r="W22" s="22">
        <v>0</v>
      </c>
      <c r="X22" s="26"/>
    </row>
    <row r="23" spans="1:24" s="1" customFormat="1" ht="22.5" x14ac:dyDescent="0.2">
      <c r="A23" s="13" t="s">
        <v>37</v>
      </c>
      <c r="B23" s="16" t="s">
        <v>38</v>
      </c>
      <c r="C23" s="17" t="s">
        <v>39</v>
      </c>
      <c r="D23" s="22">
        <f>E23+F23+G23+H23</f>
        <v>25</v>
      </c>
      <c r="E23" s="22">
        <v>0</v>
      </c>
      <c r="F23" s="22">
        <v>0</v>
      </c>
      <c r="G23" s="25">
        <v>25</v>
      </c>
      <c r="H23" s="22">
        <v>0</v>
      </c>
      <c r="I23" s="22">
        <f t="shared" ref="I23:I24" si="4">L23</f>
        <v>0</v>
      </c>
      <c r="J23" s="22">
        <v>0</v>
      </c>
      <c r="K23" s="22">
        <v>0</v>
      </c>
      <c r="L23" s="22">
        <v>0</v>
      </c>
      <c r="M23" s="22">
        <v>0</v>
      </c>
      <c r="N23" s="22">
        <f t="shared" ref="N23:N42" si="5">P23+R23+T23+V23</f>
        <v>-25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f t="shared" si="3"/>
        <v>-25</v>
      </c>
      <c r="U23" s="22">
        <f t="shared" si="2"/>
        <v>100</v>
      </c>
      <c r="V23" s="22">
        <v>0</v>
      </c>
      <c r="W23" s="22">
        <v>0</v>
      </c>
      <c r="X23" s="26"/>
    </row>
    <row r="24" spans="1:24" s="1" customFormat="1" ht="67.5" x14ac:dyDescent="0.2">
      <c r="A24" s="13" t="s">
        <v>40</v>
      </c>
      <c r="B24" s="16" t="s">
        <v>41</v>
      </c>
      <c r="C24" s="17" t="s">
        <v>42</v>
      </c>
      <c r="D24" s="22">
        <f>E24+F24+G24+H24</f>
        <v>0.2</v>
      </c>
      <c r="E24" s="22">
        <v>0</v>
      </c>
      <c r="F24" s="22">
        <v>0</v>
      </c>
      <c r="G24" s="25">
        <v>0.2</v>
      </c>
      <c r="H24" s="22">
        <v>0</v>
      </c>
      <c r="I24" s="22">
        <f t="shared" si="4"/>
        <v>0</v>
      </c>
      <c r="J24" s="22">
        <v>0</v>
      </c>
      <c r="K24" s="22">
        <v>0</v>
      </c>
      <c r="L24" s="22">
        <v>0</v>
      </c>
      <c r="M24" s="22">
        <v>0</v>
      </c>
      <c r="N24" s="22">
        <f t="shared" si="5"/>
        <v>0.2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f>G24-L24</f>
        <v>0.2</v>
      </c>
      <c r="U24" s="22">
        <f t="shared" si="2"/>
        <v>100</v>
      </c>
      <c r="V24" s="22">
        <v>0</v>
      </c>
      <c r="W24" s="22">
        <v>0</v>
      </c>
      <c r="X24" s="26"/>
    </row>
    <row r="25" spans="1:24" s="4" customFormat="1" ht="24" x14ac:dyDescent="0.2">
      <c r="A25" s="18">
        <v>2</v>
      </c>
      <c r="B25" s="11" t="s">
        <v>30</v>
      </c>
      <c r="C25" s="19" t="s">
        <v>29</v>
      </c>
      <c r="D25" s="23">
        <f>SUM(D26:D42)</f>
        <v>0.85</v>
      </c>
      <c r="E25" s="23">
        <f t="shared" ref="E25:W25" si="6">SUM(E26:E42)</f>
        <v>0</v>
      </c>
      <c r="F25" s="23">
        <f t="shared" si="6"/>
        <v>0</v>
      </c>
      <c r="G25" s="23">
        <f t="shared" si="6"/>
        <v>0.85</v>
      </c>
      <c r="H25" s="23">
        <f t="shared" si="6"/>
        <v>0</v>
      </c>
      <c r="I25" s="23">
        <f>SUM(I26:I42)</f>
        <v>0.69100000000000006</v>
      </c>
      <c r="J25" s="23">
        <f t="shared" si="6"/>
        <v>0</v>
      </c>
      <c r="K25" s="23">
        <f t="shared" si="6"/>
        <v>0</v>
      </c>
      <c r="L25" s="23">
        <f t="shared" si="6"/>
        <v>0.69100000000000006</v>
      </c>
      <c r="M25" s="23">
        <f t="shared" si="6"/>
        <v>0</v>
      </c>
      <c r="N25" s="23">
        <f t="shared" si="6"/>
        <v>-0.69100000000000006</v>
      </c>
      <c r="O25" s="23">
        <f>100*(I25-D25)/I25</f>
        <v>-23.010130246020246</v>
      </c>
      <c r="P25" s="23">
        <f t="shared" si="6"/>
        <v>0</v>
      </c>
      <c r="Q25" s="23">
        <f t="shared" si="6"/>
        <v>0</v>
      </c>
      <c r="R25" s="23">
        <f t="shared" si="6"/>
        <v>0</v>
      </c>
      <c r="S25" s="23">
        <f t="shared" si="6"/>
        <v>0</v>
      </c>
      <c r="T25" s="23">
        <f t="shared" si="6"/>
        <v>-0.69100000000000006</v>
      </c>
      <c r="U25" s="23">
        <f t="shared" si="2"/>
        <v>18.705882352941167</v>
      </c>
      <c r="V25" s="23">
        <f t="shared" si="6"/>
        <v>0</v>
      </c>
      <c r="W25" s="23">
        <f t="shared" si="6"/>
        <v>0</v>
      </c>
      <c r="X25" s="23"/>
    </row>
    <row r="26" spans="1:24" s="4" customFormat="1" ht="22.5" x14ac:dyDescent="0.2">
      <c r="A26" s="13" t="s">
        <v>43</v>
      </c>
      <c r="B26" s="14" t="s">
        <v>44</v>
      </c>
      <c r="C26" s="15" t="s">
        <v>45</v>
      </c>
      <c r="D26" s="22">
        <f t="shared" ref="D26:D42" si="7">SUM(E26:H26)</f>
        <v>0</v>
      </c>
      <c r="E26" s="25">
        <v>0</v>
      </c>
      <c r="F26" s="25">
        <v>0</v>
      </c>
      <c r="G26" s="25">
        <v>0</v>
      </c>
      <c r="H26" s="22">
        <v>0</v>
      </c>
      <c r="I26" s="22">
        <f>SUM(J26:M26)</f>
        <v>0</v>
      </c>
      <c r="J26" s="22">
        <v>0</v>
      </c>
      <c r="K26" s="22">
        <v>0</v>
      </c>
      <c r="L26" s="22">
        <v>0</v>
      </c>
      <c r="M26" s="22">
        <v>0</v>
      </c>
      <c r="N26" s="22">
        <f t="shared" si="5"/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f t="shared" ref="T26:T42" si="8">G26-L26</f>
        <v>0</v>
      </c>
      <c r="U26" s="22">
        <v>0</v>
      </c>
      <c r="V26" s="22">
        <v>0</v>
      </c>
      <c r="W26" s="22">
        <v>0</v>
      </c>
      <c r="X26" s="27"/>
    </row>
    <row r="27" spans="1:24" s="4" customFormat="1" ht="22.5" x14ac:dyDescent="0.2">
      <c r="A27" s="13" t="s">
        <v>46</v>
      </c>
      <c r="B27" s="16" t="s">
        <v>47</v>
      </c>
      <c r="C27" s="17" t="s">
        <v>48</v>
      </c>
      <c r="D27" s="22">
        <f t="shared" si="7"/>
        <v>0</v>
      </c>
      <c r="E27" s="25">
        <v>0</v>
      </c>
      <c r="F27" s="25">
        <v>0</v>
      </c>
      <c r="G27" s="25">
        <v>0</v>
      </c>
      <c r="H27" s="22">
        <v>0</v>
      </c>
      <c r="I27" s="22">
        <f t="shared" ref="I27:I42" si="9">SUM(J27:M27)</f>
        <v>0.29499999999999998</v>
      </c>
      <c r="J27" s="22">
        <v>0</v>
      </c>
      <c r="K27" s="22">
        <v>0</v>
      </c>
      <c r="L27" s="22">
        <v>0.29499999999999998</v>
      </c>
      <c r="M27" s="22">
        <v>0</v>
      </c>
      <c r="N27" s="22">
        <f t="shared" si="5"/>
        <v>-0.29499999999999998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f t="shared" si="8"/>
        <v>-0.29499999999999998</v>
      </c>
      <c r="U27" s="22" t="e">
        <f t="shared" si="2"/>
        <v>#DIV/0!</v>
      </c>
      <c r="V27" s="22">
        <v>0</v>
      </c>
      <c r="W27" s="22">
        <v>0</v>
      </c>
      <c r="X27" s="27"/>
    </row>
    <row r="28" spans="1:24" s="4" customFormat="1" ht="22.5" x14ac:dyDescent="0.2">
      <c r="A28" s="13" t="s">
        <v>49</v>
      </c>
      <c r="B28" s="16" t="s">
        <v>50</v>
      </c>
      <c r="C28" s="17" t="s">
        <v>51</v>
      </c>
      <c r="D28" s="22">
        <f t="shared" si="7"/>
        <v>0</v>
      </c>
      <c r="E28" s="22">
        <v>0</v>
      </c>
      <c r="F28" s="25">
        <v>0</v>
      </c>
      <c r="G28" s="25">
        <v>0</v>
      </c>
      <c r="H28" s="22">
        <v>0</v>
      </c>
      <c r="I28" s="22">
        <f t="shared" si="9"/>
        <v>0</v>
      </c>
      <c r="J28" s="22">
        <v>0</v>
      </c>
      <c r="K28" s="22">
        <v>0</v>
      </c>
      <c r="L28" s="25">
        <v>0</v>
      </c>
      <c r="M28" s="22">
        <v>0</v>
      </c>
      <c r="N28" s="22">
        <f t="shared" si="5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f t="shared" si="8"/>
        <v>0</v>
      </c>
      <c r="U28" s="22">
        <v>0</v>
      </c>
      <c r="V28" s="22">
        <v>0</v>
      </c>
      <c r="W28" s="22">
        <v>0</v>
      </c>
      <c r="X28" s="28"/>
    </row>
    <row r="29" spans="1:24" s="4" customFormat="1" ht="33.75" x14ac:dyDescent="0.2">
      <c r="A29" s="13" t="s">
        <v>52</v>
      </c>
      <c r="B29" s="16" t="s">
        <v>53</v>
      </c>
      <c r="C29" s="17" t="s">
        <v>54</v>
      </c>
      <c r="D29" s="22">
        <f t="shared" si="7"/>
        <v>0</v>
      </c>
      <c r="E29" s="22">
        <v>0</v>
      </c>
      <c r="F29" s="25">
        <v>0</v>
      </c>
      <c r="G29" s="25">
        <v>0</v>
      </c>
      <c r="H29" s="22">
        <v>0</v>
      </c>
      <c r="I29" s="22">
        <f t="shared" si="9"/>
        <v>0</v>
      </c>
      <c r="J29" s="22">
        <v>0</v>
      </c>
      <c r="K29" s="22">
        <v>0</v>
      </c>
      <c r="L29" s="22">
        <v>0</v>
      </c>
      <c r="M29" s="22">
        <v>0</v>
      </c>
      <c r="N29" s="22">
        <f t="shared" si="5"/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f t="shared" si="8"/>
        <v>0</v>
      </c>
      <c r="U29" s="22">
        <v>0</v>
      </c>
      <c r="V29" s="22">
        <v>0</v>
      </c>
      <c r="W29" s="22">
        <v>0</v>
      </c>
      <c r="X29" s="28"/>
    </row>
    <row r="30" spans="1:24" s="4" customFormat="1" ht="22.5" x14ac:dyDescent="0.2">
      <c r="A30" s="13" t="s">
        <v>55</v>
      </c>
      <c r="B30" s="16" t="s">
        <v>56</v>
      </c>
      <c r="C30" s="17" t="s">
        <v>57</v>
      </c>
      <c r="D30" s="22">
        <f t="shared" si="7"/>
        <v>0</v>
      </c>
      <c r="E30" s="22">
        <v>0</v>
      </c>
      <c r="F30" s="25">
        <v>0</v>
      </c>
      <c r="G30" s="25">
        <v>0</v>
      </c>
      <c r="H30" s="22">
        <v>0</v>
      </c>
      <c r="I30" s="22">
        <f t="shared" si="9"/>
        <v>0</v>
      </c>
      <c r="J30" s="22">
        <v>0</v>
      </c>
      <c r="K30" s="22">
        <v>0</v>
      </c>
      <c r="L30" s="22">
        <v>0</v>
      </c>
      <c r="M30" s="22">
        <v>0</v>
      </c>
      <c r="N30" s="22">
        <f t="shared" si="5"/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f t="shared" si="8"/>
        <v>0</v>
      </c>
      <c r="U30" s="22">
        <v>0</v>
      </c>
      <c r="V30" s="22">
        <v>0</v>
      </c>
      <c r="W30" s="22">
        <v>0</v>
      </c>
      <c r="X30" s="28"/>
    </row>
    <row r="31" spans="1:24" s="4" customFormat="1" ht="33.75" x14ac:dyDescent="0.2">
      <c r="A31" s="13" t="s">
        <v>58</v>
      </c>
      <c r="B31" s="16" t="s">
        <v>59</v>
      </c>
      <c r="C31" s="17" t="s">
        <v>60</v>
      </c>
      <c r="D31" s="22">
        <f t="shared" si="7"/>
        <v>0</v>
      </c>
      <c r="E31" s="22">
        <v>0</v>
      </c>
      <c r="F31" s="25">
        <v>0</v>
      </c>
      <c r="G31" s="25">
        <v>0</v>
      </c>
      <c r="H31" s="22">
        <v>0</v>
      </c>
      <c r="I31" s="22">
        <f t="shared" si="9"/>
        <v>0</v>
      </c>
      <c r="J31" s="22">
        <v>0</v>
      </c>
      <c r="K31" s="22">
        <v>0</v>
      </c>
      <c r="L31" s="25">
        <v>0</v>
      </c>
      <c r="M31" s="22">
        <v>0</v>
      </c>
      <c r="N31" s="22">
        <f t="shared" si="5"/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f t="shared" si="8"/>
        <v>0</v>
      </c>
      <c r="U31" s="22">
        <v>0</v>
      </c>
      <c r="V31" s="22">
        <v>0</v>
      </c>
      <c r="W31" s="22">
        <v>0</v>
      </c>
      <c r="X31" s="28"/>
    </row>
    <row r="32" spans="1:24" s="4" customFormat="1" ht="22.5" x14ac:dyDescent="0.2">
      <c r="A32" s="13" t="s">
        <v>61</v>
      </c>
      <c r="B32" s="14" t="s">
        <v>62</v>
      </c>
      <c r="C32" s="17" t="s">
        <v>63</v>
      </c>
      <c r="D32" s="22">
        <f t="shared" si="7"/>
        <v>0</v>
      </c>
      <c r="E32" s="22">
        <v>0</v>
      </c>
      <c r="F32" s="25">
        <v>0</v>
      </c>
      <c r="G32" s="25">
        <v>0</v>
      </c>
      <c r="H32" s="22">
        <v>0</v>
      </c>
      <c r="I32" s="22">
        <f t="shared" si="9"/>
        <v>0</v>
      </c>
      <c r="J32" s="22">
        <v>0</v>
      </c>
      <c r="K32" s="22">
        <v>0</v>
      </c>
      <c r="L32" s="25">
        <v>0</v>
      </c>
      <c r="M32" s="22">
        <v>0</v>
      </c>
      <c r="N32" s="22">
        <f t="shared" si="5"/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f t="shared" si="8"/>
        <v>0</v>
      </c>
      <c r="U32" s="23">
        <v>0</v>
      </c>
      <c r="V32" s="22">
        <v>0</v>
      </c>
      <c r="W32" s="22">
        <v>0</v>
      </c>
      <c r="X32" s="28"/>
    </row>
    <row r="33" spans="1:24" s="4" customFormat="1" ht="22.5" x14ac:dyDescent="0.2">
      <c r="A33" s="13" t="s">
        <v>64</v>
      </c>
      <c r="B33" s="14" t="s">
        <v>65</v>
      </c>
      <c r="C33" s="17" t="s">
        <v>66</v>
      </c>
      <c r="D33" s="22">
        <f t="shared" si="7"/>
        <v>0</v>
      </c>
      <c r="E33" s="22">
        <v>0</v>
      </c>
      <c r="F33" s="25">
        <v>0</v>
      </c>
      <c r="G33" s="25">
        <v>0</v>
      </c>
      <c r="H33" s="22">
        <v>0</v>
      </c>
      <c r="I33" s="22">
        <f t="shared" si="9"/>
        <v>0</v>
      </c>
      <c r="J33" s="22">
        <v>0</v>
      </c>
      <c r="K33" s="22">
        <v>0</v>
      </c>
      <c r="L33" s="25">
        <v>0</v>
      </c>
      <c r="M33" s="22">
        <v>0</v>
      </c>
      <c r="N33" s="22">
        <f t="shared" si="5"/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f t="shared" si="8"/>
        <v>0</v>
      </c>
      <c r="U33" s="23">
        <v>0</v>
      </c>
      <c r="V33" s="22">
        <v>0</v>
      </c>
      <c r="W33" s="22">
        <v>0</v>
      </c>
      <c r="X33" s="28"/>
    </row>
    <row r="34" spans="1:24" s="4" customFormat="1" ht="12" x14ac:dyDescent="0.2">
      <c r="A34" s="13" t="s">
        <v>67</v>
      </c>
      <c r="B34" s="14" t="s">
        <v>68</v>
      </c>
      <c r="C34" s="17" t="s">
        <v>69</v>
      </c>
      <c r="D34" s="22">
        <f t="shared" si="7"/>
        <v>0</v>
      </c>
      <c r="E34" s="22">
        <v>0</v>
      </c>
      <c r="F34" s="25">
        <v>0</v>
      </c>
      <c r="G34" s="25">
        <v>0</v>
      </c>
      <c r="H34" s="22">
        <v>0</v>
      </c>
      <c r="I34" s="22">
        <f t="shared" si="9"/>
        <v>0.39600000000000002</v>
      </c>
      <c r="J34" s="22">
        <v>0</v>
      </c>
      <c r="K34" s="22">
        <v>0</v>
      </c>
      <c r="L34" s="25">
        <v>0.39600000000000002</v>
      </c>
      <c r="M34" s="22">
        <v>0</v>
      </c>
      <c r="N34" s="22">
        <f t="shared" si="5"/>
        <v>-0.39600000000000002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f t="shared" si="8"/>
        <v>-0.39600000000000002</v>
      </c>
      <c r="U34" s="23">
        <v>0</v>
      </c>
      <c r="V34" s="22">
        <v>0</v>
      </c>
      <c r="W34" s="22">
        <v>0</v>
      </c>
      <c r="X34" s="28"/>
    </row>
    <row r="35" spans="1:24" x14ac:dyDescent="0.25">
      <c r="A35" s="13" t="s">
        <v>70</v>
      </c>
      <c r="B35" s="14" t="s">
        <v>71</v>
      </c>
      <c r="C35" s="17" t="s">
        <v>72</v>
      </c>
      <c r="D35" s="22">
        <f t="shared" si="7"/>
        <v>0</v>
      </c>
      <c r="E35" s="22">
        <v>0</v>
      </c>
      <c r="F35" s="25">
        <v>0</v>
      </c>
      <c r="G35" s="25">
        <v>0</v>
      </c>
      <c r="H35" s="22">
        <v>0</v>
      </c>
      <c r="I35" s="22">
        <f t="shared" si="9"/>
        <v>0</v>
      </c>
      <c r="J35" s="22">
        <v>0</v>
      </c>
      <c r="K35" s="22">
        <v>0</v>
      </c>
      <c r="L35" s="25">
        <v>0</v>
      </c>
      <c r="M35" s="22">
        <v>0</v>
      </c>
      <c r="N35" s="22">
        <f t="shared" si="5"/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f t="shared" si="8"/>
        <v>0</v>
      </c>
      <c r="U35" s="23">
        <v>0</v>
      </c>
      <c r="V35" s="22">
        <v>0</v>
      </c>
      <c r="W35" s="22">
        <v>0</v>
      </c>
      <c r="X35" s="28"/>
    </row>
    <row r="36" spans="1:24" x14ac:dyDescent="0.25">
      <c r="A36" s="13" t="s">
        <v>73</v>
      </c>
      <c r="B36" s="14" t="s">
        <v>74</v>
      </c>
      <c r="C36" s="17" t="s">
        <v>75</v>
      </c>
      <c r="D36" s="22">
        <f t="shared" si="7"/>
        <v>0</v>
      </c>
      <c r="E36" s="22">
        <v>0</v>
      </c>
      <c r="F36" s="25">
        <v>0</v>
      </c>
      <c r="G36" s="25">
        <v>0</v>
      </c>
      <c r="H36" s="22">
        <v>0</v>
      </c>
      <c r="I36" s="22">
        <f t="shared" si="9"/>
        <v>0</v>
      </c>
      <c r="J36" s="22">
        <v>0</v>
      </c>
      <c r="K36" s="22">
        <v>0</v>
      </c>
      <c r="L36" s="25">
        <v>0</v>
      </c>
      <c r="M36" s="22">
        <v>0</v>
      </c>
      <c r="N36" s="22">
        <f t="shared" si="5"/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f t="shared" si="8"/>
        <v>0</v>
      </c>
      <c r="U36" s="23">
        <v>0</v>
      </c>
      <c r="V36" s="22">
        <v>0</v>
      </c>
      <c r="W36" s="22">
        <v>0</v>
      </c>
      <c r="X36" s="28"/>
    </row>
    <row r="37" spans="1:24" x14ac:dyDescent="0.25">
      <c r="A37" s="13" t="s">
        <v>76</v>
      </c>
      <c r="B37" s="14" t="s">
        <v>77</v>
      </c>
      <c r="C37" s="17" t="s">
        <v>78</v>
      </c>
      <c r="D37" s="22">
        <f t="shared" si="7"/>
        <v>0.85</v>
      </c>
      <c r="E37" s="22">
        <v>0</v>
      </c>
      <c r="F37" s="25">
        <v>0</v>
      </c>
      <c r="G37" s="25">
        <v>0.85</v>
      </c>
      <c r="H37" s="22">
        <v>0</v>
      </c>
      <c r="I37" s="22">
        <f t="shared" si="9"/>
        <v>0</v>
      </c>
      <c r="J37" s="22">
        <v>0</v>
      </c>
      <c r="K37" s="22">
        <v>0</v>
      </c>
      <c r="L37" s="25">
        <v>0</v>
      </c>
      <c r="M37" s="22">
        <v>0</v>
      </c>
      <c r="N37" s="22">
        <f t="shared" si="5"/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3">
        <v>0</v>
      </c>
      <c r="V37" s="22">
        <v>0</v>
      </c>
      <c r="W37" s="22">
        <v>0</v>
      </c>
      <c r="X37" s="28"/>
    </row>
    <row r="38" spans="1:24" ht="22.5" x14ac:dyDescent="0.25">
      <c r="A38" s="13" t="s">
        <v>79</v>
      </c>
      <c r="B38" s="14" t="s">
        <v>80</v>
      </c>
      <c r="C38" s="17" t="s">
        <v>81</v>
      </c>
      <c r="D38" s="22">
        <f t="shared" si="7"/>
        <v>0</v>
      </c>
      <c r="E38" s="22">
        <v>0</v>
      </c>
      <c r="F38" s="25">
        <v>0</v>
      </c>
      <c r="G38" s="25">
        <v>0</v>
      </c>
      <c r="H38" s="22">
        <v>0</v>
      </c>
      <c r="I38" s="22">
        <f t="shared" si="9"/>
        <v>0</v>
      </c>
      <c r="J38" s="22">
        <v>0</v>
      </c>
      <c r="K38" s="22">
        <v>0</v>
      </c>
      <c r="L38" s="25">
        <v>0</v>
      </c>
      <c r="M38" s="22">
        <v>0</v>
      </c>
      <c r="N38" s="22">
        <f t="shared" si="5"/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f t="shared" si="8"/>
        <v>0</v>
      </c>
      <c r="U38" s="23">
        <v>0</v>
      </c>
      <c r="V38" s="22">
        <v>0</v>
      </c>
      <c r="W38" s="22">
        <v>0</v>
      </c>
      <c r="X38" s="28"/>
    </row>
    <row r="39" spans="1:24" x14ac:dyDescent="0.25">
      <c r="A39" s="13" t="s">
        <v>82</v>
      </c>
      <c r="B39" s="14" t="s">
        <v>83</v>
      </c>
      <c r="C39" s="17" t="s">
        <v>84</v>
      </c>
      <c r="D39" s="22">
        <f t="shared" si="7"/>
        <v>0</v>
      </c>
      <c r="E39" s="22">
        <v>0</v>
      </c>
      <c r="F39" s="25">
        <v>0</v>
      </c>
      <c r="G39" s="25">
        <v>0</v>
      </c>
      <c r="H39" s="22">
        <v>0</v>
      </c>
      <c r="I39" s="22">
        <f t="shared" si="9"/>
        <v>0</v>
      </c>
      <c r="J39" s="22">
        <v>0</v>
      </c>
      <c r="K39" s="22">
        <v>0</v>
      </c>
      <c r="L39" s="25">
        <v>0</v>
      </c>
      <c r="M39" s="22">
        <v>0</v>
      </c>
      <c r="N39" s="22">
        <f t="shared" si="5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f t="shared" si="8"/>
        <v>0</v>
      </c>
      <c r="U39" s="23">
        <v>0</v>
      </c>
      <c r="V39" s="22">
        <v>0</v>
      </c>
      <c r="W39" s="22">
        <v>0</v>
      </c>
      <c r="X39" s="28"/>
    </row>
    <row r="40" spans="1:24" x14ac:dyDescent="0.25">
      <c r="A40" s="13" t="s">
        <v>85</v>
      </c>
      <c r="B40" s="14" t="s">
        <v>86</v>
      </c>
      <c r="C40" s="17" t="s">
        <v>87</v>
      </c>
      <c r="D40" s="22">
        <f t="shared" si="7"/>
        <v>0</v>
      </c>
      <c r="E40" s="22">
        <v>0</v>
      </c>
      <c r="F40" s="25">
        <v>0</v>
      </c>
      <c r="G40" s="25">
        <v>0</v>
      </c>
      <c r="H40" s="22">
        <v>0</v>
      </c>
      <c r="I40" s="22">
        <f t="shared" si="9"/>
        <v>0</v>
      </c>
      <c r="J40" s="22">
        <v>0</v>
      </c>
      <c r="K40" s="22">
        <v>0</v>
      </c>
      <c r="L40" s="25">
        <v>0</v>
      </c>
      <c r="M40" s="22">
        <v>0</v>
      </c>
      <c r="N40" s="22">
        <f t="shared" si="5"/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f t="shared" si="8"/>
        <v>0</v>
      </c>
      <c r="U40" s="23">
        <v>0</v>
      </c>
      <c r="V40" s="22">
        <v>0</v>
      </c>
      <c r="W40" s="22">
        <v>0</v>
      </c>
      <c r="X40" s="28"/>
    </row>
    <row r="41" spans="1:24" ht="22.5" x14ac:dyDescent="0.25">
      <c r="A41" s="13" t="s">
        <v>88</v>
      </c>
      <c r="B41" s="14" t="s">
        <v>89</v>
      </c>
      <c r="C41" s="17" t="s">
        <v>90</v>
      </c>
      <c r="D41" s="22">
        <f t="shared" si="7"/>
        <v>0</v>
      </c>
      <c r="E41" s="22">
        <v>0</v>
      </c>
      <c r="F41" s="25">
        <v>0</v>
      </c>
      <c r="G41" s="25">
        <v>0</v>
      </c>
      <c r="H41" s="22">
        <v>0</v>
      </c>
      <c r="I41" s="22">
        <f t="shared" si="9"/>
        <v>0</v>
      </c>
      <c r="J41" s="22">
        <v>0</v>
      </c>
      <c r="K41" s="22">
        <v>0</v>
      </c>
      <c r="L41" s="25">
        <v>0</v>
      </c>
      <c r="M41" s="22">
        <v>0</v>
      </c>
      <c r="N41" s="22">
        <f t="shared" si="5"/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f t="shared" si="8"/>
        <v>0</v>
      </c>
      <c r="U41" s="23">
        <v>0</v>
      </c>
      <c r="V41" s="22">
        <v>0</v>
      </c>
      <c r="W41" s="22">
        <v>0</v>
      </c>
      <c r="X41" s="28"/>
    </row>
    <row r="42" spans="1:24" x14ac:dyDescent="0.25">
      <c r="A42" s="13" t="s">
        <v>91</v>
      </c>
      <c r="B42" s="14" t="s">
        <v>92</v>
      </c>
      <c r="C42" s="20" t="s">
        <v>93</v>
      </c>
      <c r="D42" s="22">
        <f t="shared" si="7"/>
        <v>0</v>
      </c>
      <c r="E42" s="22">
        <v>0</v>
      </c>
      <c r="F42" s="25">
        <v>0</v>
      </c>
      <c r="G42" s="25">
        <v>0</v>
      </c>
      <c r="H42" s="22">
        <v>0</v>
      </c>
      <c r="I42" s="22">
        <f t="shared" si="9"/>
        <v>0</v>
      </c>
      <c r="J42" s="22">
        <v>0</v>
      </c>
      <c r="K42" s="22">
        <v>0</v>
      </c>
      <c r="L42" s="25">
        <v>0</v>
      </c>
      <c r="M42" s="22">
        <v>0</v>
      </c>
      <c r="N42" s="22">
        <f t="shared" si="5"/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f t="shared" si="8"/>
        <v>0</v>
      </c>
      <c r="U42" s="23">
        <v>0</v>
      </c>
      <c r="V42" s="22">
        <v>0</v>
      </c>
      <c r="W42" s="22">
        <v>0</v>
      </c>
      <c r="X42" s="28"/>
    </row>
  </sheetData>
  <mergeCells count="33">
    <mergeCell ref="I7:R7"/>
    <mergeCell ref="V2:X2"/>
    <mergeCell ref="A3:X3"/>
    <mergeCell ref="I4:J4"/>
    <mergeCell ref="L4:M4"/>
    <mergeCell ref="I6:R6"/>
    <mergeCell ref="L9:M9"/>
    <mergeCell ref="K12:S12"/>
    <mergeCell ref="A14:A18"/>
    <mergeCell ref="B14:B18"/>
    <mergeCell ref="C14:C18"/>
    <mergeCell ref="D14:M14"/>
    <mergeCell ref="N14:W15"/>
    <mergeCell ref="E17:E18"/>
    <mergeCell ref="F17:F18"/>
    <mergeCell ref="K11:R11"/>
    <mergeCell ref="G17:G18"/>
    <mergeCell ref="H17:H18"/>
    <mergeCell ref="I17:I18"/>
    <mergeCell ref="J17:J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L17:L18"/>
  </mergeCells>
  <pageMargins left="0.59055118110236227" right="0.39370078740157483" top="0.78740157480314965" bottom="0.39370078740157483" header="0.19685039370078741" footer="0.19685039370078741"/>
  <pageSetup paperSize="8" scale="8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2020-05-14T10:00:43Z</dcterms:created>
  <dcterms:modified xsi:type="dcterms:W3CDTF">2025-05-13T04:43:03Z</dcterms:modified>
</cp:coreProperties>
</file>