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5\СарФ - Отчет за 1 квартал 2025 года\Саратов\"/>
    </mc:Choice>
  </mc:AlternateContent>
  <bookViews>
    <workbookView xWindow="0" yWindow="0" windowWidth="28800" windowHeight="11835"/>
  </bookViews>
  <sheets>
    <sheet name="17" sheetId="1" r:id="rId1"/>
  </sheets>
  <definedNames>
    <definedName name="TABLE" localSheetId="0">'17'!#REF!</definedName>
    <definedName name="TABLE_2" localSheetId="0">'17'!#REF!</definedName>
    <definedName name="_xlnm.Print_Area" localSheetId="0">'17'!$A$1:$BC$41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33" i="1" l="1"/>
  <c r="AM26" i="1"/>
  <c r="AD36" i="1"/>
  <c r="AD22" i="1"/>
  <c r="H25" i="1"/>
  <c r="AT29" i="1" l="1"/>
  <c r="BB24" i="1" l="1"/>
  <c r="AB24" i="1"/>
  <c r="AB20" i="1"/>
  <c r="AB19" i="1" l="1"/>
  <c r="AY41" i="1"/>
  <c r="AT41" i="1"/>
  <c r="AO41" i="1"/>
  <c r="AJ41" i="1"/>
  <c r="AE41" i="1" s="1"/>
  <c r="AI41" i="1"/>
  <c r="AH41" i="1"/>
  <c r="AG41" i="1"/>
  <c r="AF41" i="1"/>
  <c r="AY40" i="1"/>
  <c r="AT40" i="1"/>
  <c r="AO40" i="1"/>
  <c r="AE40" i="1" s="1"/>
  <c r="AJ40" i="1"/>
  <c r="AI40" i="1"/>
  <c r="AH40" i="1"/>
  <c r="AG40" i="1"/>
  <c r="AF40" i="1"/>
  <c r="AY39" i="1"/>
  <c r="AT39" i="1"/>
  <c r="AE39" i="1" s="1"/>
  <c r="AO39" i="1"/>
  <c r="AJ39" i="1"/>
  <c r="AI39" i="1"/>
  <c r="AH39" i="1"/>
  <c r="AG39" i="1"/>
  <c r="AF39" i="1"/>
  <c r="AY38" i="1"/>
  <c r="AT38" i="1"/>
  <c r="AO38" i="1"/>
  <c r="AJ38" i="1"/>
  <c r="AI38" i="1"/>
  <c r="AH38" i="1"/>
  <c r="AG38" i="1"/>
  <c r="AF38" i="1"/>
  <c r="AE38" i="1"/>
  <c r="AY37" i="1"/>
  <c r="AT37" i="1"/>
  <c r="AO37" i="1"/>
  <c r="AJ37" i="1"/>
  <c r="AE37" i="1" s="1"/>
  <c r="AI37" i="1"/>
  <c r="AH37" i="1"/>
  <c r="AG37" i="1"/>
  <c r="AF37" i="1"/>
  <c r="AY36" i="1"/>
  <c r="AT36" i="1"/>
  <c r="AO36" i="1"/>
  <c r="AE36" i="1" s="1"/>
  <c r="AJ36" i="1"/>
  <c r="AI36" i="1"/>
  <c r="AH36" i="1"/>
  <c r="AG36" i="1"/>
  <c r="AF36" i="1"/>
  <c r="AY35" i="1"/>
  <c r="AT35" i="1"/>
  <c r="AE35" i="1" s="1"/>
  <c r="AO35" i="1"/>
  <c r="AJ35" i="1"/>
  <c r="AI35" i="1"/>
  <c r="AH35" i="1"/>
  <c r="AG35" i="1"/>
  <c r="AF35" i="1"/>
  <c r="AY34" i="1"/>
  <c r="AT34" i="1"/>
  <c r="AO34" i="1"/>
  <c r="AJ34" i="1"/>
  <c r="AI34" i="1"/>
  <c r="AH34" i="1"/>
  <c r="AG34" i="1"/>
  <c r="AF34" i="1"/>
  <c r="AE34" i="1"/>
  <c r="AY33" i="1"/>
  <c r="AT33" i="1"/>
  <c r="AO33" i="1"/>
  <c r="AJ33" i="1"/>
  <c r="AE33" i="1" s="1"/>
  <c r="AI33" i="1"/>
  <c r="AH33" i="1"/>
  <c r="AG33" i="1"/>
  <c r="AF33" i="1"/>
  <c r="AY32" i="1"/>
  <c r="AT32" i="1"/>
  <c r="AO32" i="1"/>
  <c r="AE32" i="1" s="1"/>
  <c r="AJ32" i="1"/>
  <c r="AI32" i="1"/>
  <c r="AH32" i="1"/>
  <c r="AG32" i="1"/>
  <c r="AF32" i="1"/>
  <c r="AY31" i="1"/>
  <c r="AT31" i="1"/>
  <c r="AE31" i="1" s="1"/>
  <c r="AO31" i="1"/>
  <c r="AJ31" i="1"/>
  <c r="AI31" i="1"/>
  <c r="AH31" i="1"/>
  <c r="AG31" i="1"/>
  <c r="AF31" i="1"/>
  <c r="AY30" i="1"/>
  <c r="AE30" i="1" s="1"/>
  <c r="AT30" i="1"/>
  <c r="AO30" i="1"/>
  <c r="AJ30" i="1"/>
  <c r="AI30" i="1"/>
  <c r="AH30" i="1"/>
  <c r="AG30" i="1"/>
  <c r="AF30" i="1"/>
  <c r="AY29" i="1"/>
  <c r="AO29" i="1"/>
  <c r="AJ29" i="1"/>
  <c r="AI29" i="1"/>
  <c r="AH29" i="1"/>
  <c r="AG29" i="1"/>
  <c r="AF29" i="1"/>
  <c r="AY28" i="1"/>
  <c r="AT28" i="1"/>
  <c r="AO28" i="1"/>
  <c r="AE28" i="1" s="1"/>
  <c r="AJ28" i="1"/>
  <c r="AI28" i="1"/>
  <c r="AH28" i="1"/>
  <c r="AG28" i="1"/>
  <c r="AF28" i="1"/>
  <c r="AY27" i="1"/>
  <c r="AT27" i="1"/>
  <c r="AT24" i="1" s="1"/>
  <c r="AO27" i="1"/>
  <c r="AJ27" i="1"/>
  <c r="AI27" i="1"/>
  <c r="AH27" i="1"/>
  <c r="AG27" i="1"/>
  <c r="AF27" i="1"/>
  <c r="AY26" i="1"/>
  <c r="AT26" i="1"/>
  <c r="AO26" i="1"/>
  <c r="AJ26" i="1"/>
  <c r="AE26" i="1" s="1"/>
  <c r="AI26" i="1"/>
  <c r="AH26" i="1"/>
  <c r="AG26" i="1"/>
  <c r="AF26" i="1"/>
  <c r="AY25" i="1"/>
  <c r="AO25" i="1"/>
  <c r="AJ25" i="1"/>
  <c r="AE25" i="1" s="1"/>
  <c r="AI25" i="1"/>
  <c r="AH25" i="1"/>
  <c r="AG25" i="1"/>
  <c r="AF25" i="1"/>
  <c r="BC24" i="1"/>
  <c r="BA24" i="1"/>
  <c r="AZ24" i="1"/>
  <c r="AZ19" i="1" s="1"/>
  <c r="AX24" i="1"/>
  <c r="AW24" i="1"/>
  <c r="AV24" i="1"/>
  <c r="AG24" i="1" s="1"/>
  <c r="AU24" i="1"/>
  <c r="AS24" i="1"/>
  <c r="AR24" i="1"/>
  <c r="AQ24" i="1"/>
  <c r="AP24" i="1"/>
  <c r="AN24" i="1"/>
  <c r="AI24" i="1" s="1"/>
  <c r="AM24" i="1"/>
  <c r="AL24" i="1"/>
  <c r="AK24" i="1"/>
  <c r="AJ24" i="1"/>
  <c r="AF24" i="1"/>
  <c r="AD24" i="1"/>
  <c r="AY23" i="1"/>
  <c r="AY20" i="1" s="1"/>
  <c r="AT23" i="1"/>
  <c r="AO23" i="1"/>
  <c r="AJ23" i="1"/>
  <c r="AJ20" i="1" s="1"/>
  <c r="AI23" i="1"/>
  <c r="AH23" i="1"/>
  <c r="AG23" i="1"/>
  <c r="AF23" i="1"/>
  <c r="AI22" i="1"/>
  <c r="AH22" i="1"/>
  <c r="AG22" i="1"/>
  <c r="AF22" i="1"/>
  <c r="AE22" i="1"/>
  <c r="AI21" i="1"/>
  <c r="AH21" i="1"/>
  <c r="AG21" i="1"/>
  <c r="AF21" i="1"/>
  <c r="AE21" i="1"/>
  <c r="BC20" i="1"/>
  <c r="BB20" i="1"/>
  <c r="BB19" i="1" s="1"/>
  <c r="BA20" i="1"/>
  <c r="BA19" i="1" s="1"/>
  <c r="AZ20" i="1"/>
  <c r="AX20" i="1"/>
  <c r="AX19" i="1" s="1"/>
  <c r="AW20" i="1"/>
  <c r="AW19" i="1" s="1"/>
  <c r="AV20" i="1"/>
  <c r="AU20" i="1"/>
  <c r="AS20" i="1"/>
  <c r="AI20" i="1" s="1"/>
  <c r="AR20" i="1"/>
  <c r="AQ20" i="1"/>
  <c r="AQ19" i="1" s="1"/>
  <c r="AP20" i="1"/>
  <c r="AP19" i="1" s="1"/>
  <c r="AO20" i="1"/>
  <c r="AN20" i="1"/>
  <c r="AM20" i="1"/>
  <c r="AL20" i="1"/>
  <c r="AL19" i="1" s="1"/>
  <c r="AK20" i="1"/>
  <c r="AF20" i="1" s="1"/>
  <c r="AD20" i="1"/>
  <c r="BC19" i="1"/>
  <c r="AU19" i="1"/>
  <c r="AM19" i="1"/>
  <c r="W24" i="1"/>
  <c r="O24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T26" i="1"/>
  <c r="T27" i="1"/>
  <c r="E27" i="1" s="1"/>
  <c r="T28" i="1"/>
  <c r="T29" i="1"/>
  <c r="T30" i="1"/>
  <c r="T31" i="1"/>
  <c r="T32" i="1"/>
  <c r="T33" i="1"/>
  <c r="T34" i="1"/>
  <c r="T35" i="1"/>
  <c r="E35" i="1" s="1"/>
  <c r="T36" i="1"/>
  <c r="T37" i="1"/>
  <c r="T38" i="1"/>
  <c r="T39" i="1"/>
  <c r="T40" i="1"/>
  <c r="T41" i="1"/>
  <c r="Y26" i="1"/>
  <c r="Y27" i="1"/>
  <c r="Y28" i="1"/>
  <c r="Y29" i="1"/>
  <c r="Y30" i="1"/>
  <c r="E30" i="1" s="1"/>
  <c r="Y31" i="1"/>
  <c r="Y32" i="1"/>
  <c r="E32" i="1" s="1"/>
  <c r="Y33" i="1"/>
  <c r="E33" i="1" s="1"/>
  <c r="Y34" i="1"/>
  <c r="Y35" i="1"/>
  <c r="Y36" i="1"/>
  <c r="E36" i="1" s="1"/>
  <c r="Y37" i="1"/>
  <c r="E37" i="1" s="1"/>
  <c r="Y38" i="1"/>
  <c r="Y39" i="1"/>
  <c r="Y40" i="1"/>
  <c r="Y41" i="1"/>
  <c r="E41" i="1" s="1"/>
  <c r="Y25" i="1"/>
  <c r="T25" i="1"/>
  <c r="E25" i="1" s="1"/>
  <c r="O25" i="1"/>
  <c r="J25" i="1"/>
  <c r="Y23" i="1"/>
  <c r="T23" i="1"/>
  <c r="O23" i="1"/>
  <c r="J23" i="1"/>
  <c r="I23" i="1"/>
  <c r="H23" i="1"/>
  <c r="G23" i="1"/>
  <c r="F23" i="1"/>
  <c r="I22" i="1"/>
  <c r="H22" i="1"/>
  <c r="G22" i="1"/>
  <c r="F22" i="1"/>
  <c r="E22" i="1"/>
  <c r="I21" i="1"/>
  <c r="H21" i="1"/>
  <c r="G21" i="1"/>
  <c r="F21" i="1"/>
  <c r="E21" i="1"/>
  <c r="I20" i="1"/>
  <c r="H20" i="1"/>
  <c r="F20" i="1"/>
  <c r="I19" i="1"/>
  <c r="F19" i="1"/>
  <c r="F25" i="1"/>
  <c r="G25" i="1"/>
  <c r="I25" i="1"/>
  <c r="E26" i="1"/>
  <c r="F26" i="1"/>
  <c r="G26" i="1"/>
  <c r="H26" i="1"/>
  <c r="I26" i="1"/>
  <c r="F27" i="1"/>
  <c r="G27" i="1"/>
  <c r="H27" i="1"/>
  <c r="I27" i="1"/>
  <c r="F28" i="1"/>
  <c r="G28" i="1"/>
  <c r="H28" i="1"/>
  <c r="I28" i="1"/>
  <c r="F29" i="1"/>
  <c r="G29" i="1"/>
  <c r="H29" i="1"/>
  <c r="I29" i="1"/>
  <c r="F30" i="1"/>
  <c r="G30" i="1"/>
  <c r="H30" i="1"/>
  <c r="I30" i="1"/>
  <c r="E31" i="1"/>
  <c r="F31" i="1"/>
  <c r="G31" i="1"/>
  <c r="H31" i="1"/>
  <c r="I31" i="1"/>
  <c r="F32" i="1"/>
  <c r="G32" i="1"/>
  <c r="H32" i="1"/>
  <c r="I32" i="1"/>
  <c r="F33" i="1"/>
  <c r="G33" i="1"/>
  <c r="H33" i="1"/>
  <c r="I33" i="1"/>
  <c r="E34" i="1"/>
  <c r="F34" i="1"/>
  <c r="G34" i="1"/>
  <c r="H34" i="1"/>
  <c r="I34" i="1"/>
  <c r="F35" i="1"/>
  <c r="G35" i="1"/>
  <c r="H35" i="1"/>
  <c r="I35" i="1"/>
  <c r="F36" i="1"/>
  <c r="G36" i="1"/>
  <c r="H36" i="1"/>
  <c r="I36" i="1"/>
  <c r="F37" i="1"/>
  <c r="G37" i="1"/>
  <c r="H37" i="1"/>
  <c r="I37" i="1"/>
  <c r="E38" i="1"/>
  <c r="F38" i="1"/>
  <c r="G38" i="1"/>
  <c r="H38" i="1"/>
  <c r="I38" i="1"/>
  <c r="E39" i="1"/>
  <c r="F39" i="1"/>
  <c r="G39" i="1"/>
  <c r="H39" i="1"/>
  <c r="I39" i="1"/>
  <c r="F40" i="1"/>
  <c r="G40" i="1"/>
  <c r="H40" i="1"/>
  <c r="I40" i="1"/>
  <c r="F41" i="1"/>
  <c r="G41" i="1"/>
  <c r="H41" i="1"/>
  <c r="I41" i="1"/>
  <c r="I24" i="1"/>
  <c r="G24" i="1"/>
  <c r="F24" i="1"/>
  <c r="K24" i="1"/>
  <c r="L24" i="1"/>
  <c r="M24" i="1"/>
  <c r="N24" i="1"/>
  <c r="P24" i="1"/>
  <c r="Q24" i="1"/>
  <c r="R24" i="1"/>
  <c r="S24" i="1"/>
  <c r="U24" i="1"/>
  <c r="V24" i="1"/>
  <c r="X24" i="1"/>
  <c r="Z24" i="1"/>
  <c r="AA24" i="1"/>
  <c r="AC24" i="1"/>
  <c r="D24" i="1"/>
  <c r="J24" i="1" l="1"/>
  <c r="E40" i="1"/>
  <c r="AD19" i="1"/>
  <c r="E28" i="1"/>
  <c r="H24" i="1"/>
  <c r="E29" i="1"/>
  <c r="E23" i="1"/>
  <c r="AG20" i="1"/>
  <c r="AE23" i="1"/>
  <c r="AH24" i="1"/>
  <c r="AY24" i="1"/>
  <c r="AY19" i="1" s="1"/>
  <c r="AE29" i="1"/>
  <c r="AJ19" i="1"/>
  <c r="AN19" i="1"/>
  <c r="AR19" i="1"/>
  <c r="AH19" i="1" s="1"/>
  <c r="AV19" i="1"/>
  <c r="AG19" i="1" s="1"/>
  <c r="AH20" i="1"/>
  <c r="AT20" i="1"/>
  <c r="AT19" i="1" s="1"/>
  <c r="AO24" i="1"/>
  <c r="AE27" i="1"/>
  <c r="AK19" i="1"/>
  <c r="AF19" i="1" s="1"/>
  <c r="AS19" i="1"/>
  <c r="T24" i="1"/>
  <c r="Y24" i="1"/>
  <c r="E24" i="1" l="1"/>
  <c r="AE24" i="1"/>
  <c r="AO19" i="1"/>
  <c r="AE19" i="1" s="1"/>
  <c r="AI19" i="1"/>
  <c r="AE20" i="1"/>
  <c r="J20" i="1" l="1"/>
  <c r="K20" i="1"/>
  <c r="L20" i="1"/>
  <c r="L19" i="1" s="1"/>
  <c r="M20" i="1"/>
  <c r="N20" i="1"/>
  <c r="O20" i="1"/>
  <c r="O19" i="1" s="1"/>
  <c r="P20" i="1"/>
  <c r="Q20" i="1"/>
  <c r="R20" i="1"/>
  <c r="S20" i="1"/>
  <c r="T20" i="1"/>
  <c r="T19" i="1" s="1"/>
  <c r="U20" i="1"/>
  <c r="V20" i="1"/>
  <c r="W20" i="1"/>
  <c r="X20" i="1"/>
  <c r="Y20" i="1"/>
  <c r="Y19" i="1" s="1"/>
  <c r="Z20" i="1"/>
  <c r="AA20" i="1"/>
  <c r="AA19" i="1" s="1"/>
  <c r="AC20" i="1"/>
  <c r="D20" i="1"/>
  <c r="D19" i="1" s="1"/>
  <c r="K19" i="1"/>
  <c r="M19" i="1"/>
  <c r="N19" i="1"/>
  <c r="P19" i="1"/>
  <c r="R19" i="1"/>
  <c r="S19" i="1"/>
  <c r="U19" i="1"/>
  <c r="V19" i="1"/>
  <c r="W19" i="1"/>
  <c r="X19" i="1"/>
  <c r="Z19" i="1"/>
  <c r="AC19" i="1"/>
  <c r="H19" i="1" l="1"/>
  <c r="E20" i="1"/>
  <c r="J19" i="1"/>
  <c r="E19" i="1" s="1"/>
  <c r="G20" i="1"/>
  <c r="Q19" i="1"/>
  <c r="G19" i="1" s="1"/>
</calcChain>
</file>

<file path=xl/sharedStrings.xml><?xml version="1.0" encoding="utf-8"?>
<sst xmlns="http://schemas.openxmlformats.org/spreadsheetml/2006/main" count="201" uniqueCount="145">
  <si>
    <t>Приложение № 17</t>
  </si>
  <si>
    <t>к приказу Минэнерго России
от 25 апреля 2018 г. № 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</si>
  <si>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</si>
  <si>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</si>
  <si>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</si>
  <si>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</si>
  <si>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</si>
  <si>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Саратовского филиала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</si>
  <si>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</si>
  <si>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</si>
  <si>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</si>
  <si>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</si>
  <si>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</si>
  <si>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</si>
  <si>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</si>
  <si>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</si>
  <si>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</si>
  <si>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</si>
  <si>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</si>
  <si>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</si>
  <si>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</si>
  <si>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</si>
  <si>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</si>
  <si>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</si>
  <si>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</si>
  <si>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</si>
  <si>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</si>
  <si>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</si>
  <si>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</si>
  <si>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</si>
  <si>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</si>
  <si>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</si>
  <si>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</si>
  <si>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</si>
  <si>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</si>
  <si>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</si>
  <si>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</si>
  <si>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</si>
  <si>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</si>
  <si>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</si>
  <si>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</si>
  <si>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</si>
  <si>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</si>
  <si>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</si>
  <si>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</si>
  <si>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</si>
  <si>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</si>
  <si>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</si>
  <si>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</si>
  <si>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</si>
  <si>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</si>
  <si>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</si>
  <si>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</si>
  <si>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</si>
  <si>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</si>
  <si>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</si>
  <si>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</si>
  <si>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</si>
  <si>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</si>
  <si>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</si>
  <si>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</si>
  <si>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</si>
  <si>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</si>
  <si>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</si>
  <si>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</si>
  <si>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</si>
  <si>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</si>
  <si>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</si>
  <si>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</si>
  <si>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</si>
  <si>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</si>
  <si>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</si>
  <si>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</si>
  <si>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</si>
  <si>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</si>
  <si>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</si>
  <si>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</si>
  <si>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</si>
  <si>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ВСЕГО по инвестиционной программе, в том числе:</t>
  </si>
  <si>
    <t>Г</t>
  </si>
  <si>
    <t>Прочие инвестиционные проекты, всего, в том числе:</t>
  </si>
  <si>
    <t>Приказом министерства промышленности и энергетики Саратовской области № 156 от 18.07.2024 (изменения на период 2024-2029 к приказу № 312 от 31.10.2019)</t>
  </si>
  <si>
    <t>Развитие и модернизация учета электрической энергии (мощности)</t>
  </si>
  <si>
    <t>1.1</t>
  </si>
  <si>
    <t>Установка приборов учета электрической энергии в поселке Пристанное</t>
  </si>
  <si>
    <t>Y_1-27</t>
  </si>
  <si>
    <t>1.2</t>
  </si>
  <si>
    <t>Установка приборов учета электрической энергии в поселке Красный Октябрь</t>
  </si>
  <si>
    <t>Y_1-25</t>
  </si>
  <si>
    <t>1.3</t>
  </si>
  <si>
    <t>Установка приборов учета и их интеграция в систему сбора и передачи данных (установка в соответствии с Федеральным законом от 27.12.2018 № 522-ФЗ при истечении МПИ или срока эксплуатации) уровня напряжения 0,2 (0,4) кВ в поселках Красный Октябрь, Елшанка, Александров Гай, Садовый, Мокроус</t>
  </si>
  <si>
    <t>Y_2-24-29</t>
  </si>
  <si>
    <t>2.1</t>
  </si>
  <si>
    <t>Приобретение кабелетрассоискателя (Атлет АГ-319К-СКИ) - 2 штуки</t>
  </si>
  <si>
    <t>Y_4-24</t>
  </si>
  <si>
    <t>2.2</t>
  </si>
  <si>
    <t>Приобретение прибора для измерения сопротивления (Омметр Виток) - 1 штука</t>
  </si>
  <si>
    <t>Y_5-24</t>
  </si>
  <si>
    <t>2.3</t>
  </si>
  <si>
    <t>Приобретение дистанционного контроля высоковольтного оборудования (Прибор Ультраскан 2004-М) - 1 штука</t>
  </si>
  <si>
    <t>Y_6-24</t>
  </si>
  <si>
    <t>2.4</t>
  </si>
  <si>
    <t>Приобретение комплекта визуального и измерительного контроля (Комплект инструмента ВИК-Инспектор) - 1 штука</t>
  </si>
  <si>
    <t>Y_7-24</t>
  </si>
  <si>
    <t>2.5</t>
  </si>
  <si>
    <t>Приобретение комплекта для поверки трансформаторов тока (ТТ МарсТест-ТТ-5) - 1 штука</t>
  </si>
  <si>
    <t>Y_8-24</t>
  </si>
  <si>
    <t>2.6</t>
  </si>
  <si>
    <t>Приобретение автомобиля для оперативно-выездной бригады (Комплектация «Base» или аналог Автомобиль 298944 (с ГБО на базе УАЗ 23634 (Профи))) - 1 штука</t>
  </si>
  <si>
    <t>Y_9-24</t>
  </si>
  <si>
    <t>2.7</t>
  </si>
  <si>
    <t>Приобретение передвижной электротехнической лаборатории</t>
  </si>
  <si>
    <t>Y_4-24-29</t>
  </si>
  <si>
    <t>2.8</t>
  </si>
  <si>
    <t>Приобретение оборудования для вскрышных работ - 1 штука</t>
  </si>
  <si>
    <t>Y_5-26</t>
  </si>
  <si>
    <t>2.9</t>
  </si>
  <si>
    <t>Приобретение осветительной установки - 1 штука</t>
  </si>
  <si>
    <t>Y_6-26</t>
  </si>
  <si>
    <t>2.10</t>
  </si>
  <si>
    <t>Приобретение прицепа - 3 штуки</t>
  </si>
  <si>
    <t>Y_7-26</t>
  </si>
  <si>
    <t>2.11</t>
  </si>
  <si>
    <t>Приобретение веткоизмельчителя - 1 штука</t>
  </si>
  <si>
    <t>Y_8-26</t>
  </si>
  <si>
    <t>2.12</t>
  </si>
  <si>
    <t>Приобретение генератора (электростанции) - 3 штуки</t>
  </si>
  <si>
    <t>Y_9-25-29</t>
  </si>
  <si>
    <t>2.13</t>
  </si>
  <si>
    <t>Приобретние устройства для раскатки кабельных линий - 1 штука</t>
  </si>
  <si>
    <t>Y_10-26</t>
  </si>
  <si>
    <t>2.14</t>
  </si>
  <si>
    <t>Приобретение высотомера - 1 штука</t>
  </si>
  <si>
    <t>Y_11-26</t>
  </si>
  <si>
    <t>2.15</t>
  </si>
  <si>
    <t>Приобретние автогидроподъемника - 1 штука</t>
  </si>
  <si>
    <t>Y_12-28</t>
  </si>
  <si>
    <t>2.16</t>
  </si>
  <si>
    <t>Приобретение аппарата для проведения испытаний диэлектриков (АИД-70М) - 1 штука</t>
  </si>
  <si>
    <t>Y_13-24</t>
  </si>
  <si>
    <t>2.17</t>
  </si>
  <si>
    <t>Приобретение гидромолота для экскаватора - 1 штука</t>
  </si>
  <si>
    <t>Y_14-26</t>
  </si>
  <si>
    <t>Финансирование капитальных вложений 2025 года, млн. рублей (с НДС)</t>
  </si>
  <si>
    <t>Освоение капитальных вложений 2025  года, млн.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</si>
</sst>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_-* #,##0.000\ _₽_-;\-* #,##0.000\ _₽_-;_-* &quot;-&quot;??\ _₽_-;_-@_-"/>
  </numFmts>
  <fonts count="11" x14ac:knownFonts="1">
    <font>
      <sz val="10"/>
      <name val="Arial Cyr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11"/>
      <color theme="1"/>
      <name val="Calibri"/>
      <family val="2"/>
      <scheme val="minor"/>
    </font>
    <font>
      <sz val="6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6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8" fillId="0" borderId="0" applyFont="0" applyFill="0" applyBorder="0" applyAlignment="0" applyProtection="0"/>
  </cellStyleXfs>
  <cellXfs count="48">
    <xf numFmtId="0" fontId="0" fillId="0" borderId="0" xfId="0"/>
    <xf numFmtId="43" fontId="4" fillId="0" borderId="8" xfId="2" applyFont="1" applyFill="1" applyBorder="1" applyAlignment="1">
      <alignment horizontal="center" vertical="center" wrapText="1"/>
    </xf>
    <xf numFmtId="43" fontId="2" fillId="0" borderId="8" xfId="2" applyFont="1" applyBorder="1" applyAlignment="1">
      <alignment horizontal="center" wrapText="1"/>
    </xf>
    <xf numFmtId="43" fontId="4" fillId="0" borderId="8" xfId="2" applyFont="1" applyFill="1" applyBorder="1" applyAlignment="1">
      <alignment horizontal="center" vertical="center"/>
    </xf>
    <xf numFmtId="43" fontId="1" fillId="0" borderId="0" xfId="2" applyFont="1" applyBorder="1" applyAlignment="1">
      <alignment horizontal="left"/>
    </xf>
    <xf numFmtId="43" fontId="1" fillId="0" borderId="0" xfId="2" applyFont="1" applyBorder="1" applyAlignment="1">
      <alignment horizontal="right"/>
    </xf>
    <xf numFmtId="43" fontId="1" fillId="0" borderId="0" xfId="2" applyFont="1" applyAlignment="1">
      <alignment horizontal="right"/>
    </xf>
    <xf numFmtId="43" fontId="1" fillId="0" borderId="0" xfId="2" applyFont="1" applyBorder="1" applyAlignment="1">
      <alignment horizontal="center"/>
    </xf>
    <xf numFmtId="43" fontId="2" fillId="0" borderId="0" xfId="2" applyFont="1" applyBorder="1" applyAlignment="1">
      <alignment horizontal="left"/>
    </xf>
    <xf numFmtId="43" fontId="2" fillId="0" borderId="0" xfId="2" applyFont="1" applyBorder="1" applyAlignment="1">
      <alignment horizontal="center" vertical="top"/>
    </xf>
    <xf numFmtId="43" fontId="1" fillId="0" borderId="0" xfId="2" applyFont="1" applyBorder="1" applyAlignment="1">
      <alignment horizontal="center" wrapText="1"/>
    </xf>
    <xf numFmtId="43" fontId="1" fillId="0" borderId="0" xfId="2" applyFont="1" applyBorder="1" applyAlignment="1">
      <alignment horizontal="center" vertical="top"/>
    </xf>
    <xf numFmtId="43" fontId="2" fillId="0" borderId="8" xfId="2" applyFont="1" applyBorder="1" applyAlignment="1">
      <alignment horizontal="center" vertical="center" wrapText="1"/>
    </xf>
    <xf numFmtId="43" fontId="2" fillId="0" borderId="5" xfId="2" applyFont="1" applyBorder="1" applyAlignment="1">
      <alignment horizontal="center" vertical="center" wrapText="1"/>
    </xf>
    <xf numFmtId="43" fontId="2" fillId="0" borderId="8" xfId="2" applyFont="1" applyBorder="1" applyAlignment="1">
      <alignment horizontal="center" textRotation="90" wrapText="1"/>
    </xf>
    <xf numFmtId="43" fontId="2" fillId="0" borderId="8" xfId="2" applyFont="1" applyBorder="1" applyAlignment="1">
      <alignment horizontal="center" vertical="top"/>
    </xf>
    <xf numFmtId="43" fontId="5" fillId="0" borderId="0" xfId="2" applyFont="1" applyBorder="1" applyAlignment="1">
      <alignment horizontal="left"/>
    </xf>
    <xf numFmtId="43" fontId="6" fillId="0" borderId="8" xfId="2" applyFont="1" applyFill="1" applyBorder="1" applyAlignment="1">
      <alignment horizontal="center" vertical="center"/>
    </xf>
    <xf numFmtId="43" fontId="7" fillId="0" borderId="0" xfId="2" applyFont="1" applyBorder="1" applyAlignment="1">
      <alignment horizontal="left"/>
    </xf>
    <xf numFmtId="0" fontId="2" fillId="0" borderId="8" xfId="2" applyNumberFormat="1" applyFont="1" applyBorder="1" applyAlignment="1">
      <alignment horizontal="center" wrapText="1"/>
    </xf>
    <xf numFmtId="164" fontId="4" fillId="0" borderId="8" xfId="2" applyNumberFormat="1" applyFont="1" applyFill="1" applyBorder="1" applyAlignment="1">
      <alignment horizontal="center" vertical="center" wrapText="1"/>
    </xf>
    <xf numFmtId="0" fontId="2" fillId="0" borderId="8" xfId="2" applyNumberFormat="1" applyFont="1" applyBorder="1" applyAlignment="1">
      <alignment horizontal="center" vertical="center"/>
    </xf>
    <xf numFmtId="0" fontId="2" fillId="0" borderId="8" xfId="2" applyNumberFormat="1" applyFont="1" applyBorder="1" applyAlignment="1">
      <alignment horizontal="center" vertical="top"/>
    </xf>
    <xf numFmtId="49" fontId="6" fillId="0" borderId="8" xfId="2" applyNumberFormat="1" applyFont="1" applyFill="1" applyBorder="1" applyAlignment="1">
      <alignment horizontal="center" vertical="center" wrapText="1"/>
    </xf>
    <xf numFmtId="43" fontId="9" fillId="0" borderId="8" xfId="2" applyFont="1" applyBorder="1" applyAlignment="1">
      <alignment horizontal="center" wrapText="1"/>
    </xf>
    <xf numFmtId="43" fontId="6" fillId="0" borderId="8" xfId="2" applyFont="1" applyFill="1" applyBorder="1" applyAlignment="1">
      <alignment horizontal="center" vertical="center" wrapText="1"/>
    </xf>
    <xf numFmtId="43" fontId="10" fillId="0" borderId="0" xfId="2" applyFont="1" applyBorder="1" applyAlignment="1">
      <alignment horizontal="left"/>
    </xf>
    <xf numFmtId="164" fontId="6" fillId="0" borderId="8" xfId="2" applyNumberFormat="1" applyFont="1" applyFill="1" applyBorder="1" applyAlignment="1">
      <alignment horizontal="center" vertical="center" wrapText="1"/>
    </xf>
    <xf numFmtId="165" fontId="9" fillId="0" borderId="8" xfId="2" applyNumberFormat="1" applyFont="1" applyBorder="1" applyAlignment="1">
      <alignment horizontal="center"/>
    </xf>
    <xf numFmtId="165" fontId="2" fillId="0" borderId="8" xfId="2" applyNumberFormat="1" applyFont="1" applyBorder="1" applyAlignment="1">
      <alignment horizontal="center"/>
    </xf>
    <xf numFmtId="43" fontId="2" fillId="0" borderId="4" xfId="2" applyFont="1" applyBorder="1" applyAlignment="1">
      <alignment horizontal="center" vertical="center" wrapText="1"/>
    </xf>
    <xf numFmtId="43" fontId="2" fillId="0" borderId="5" xfId="2" applyFont="1" applyBorder="1" applyAlignment="1">
      <alignment horizontal="center" vertical="center" wrapText="1"/>
    </xf>
    <xf numFmtId="43" fontId="2" fillId="0" borderId="6" xfId="2" applyFont="1" applyBorder="1" applyAlignment="1">
      <alignment horizontal="center" vertical="center" wrapText="1"/>
    </xf>
    <xf numFmtId="43" fontId="2" fillId="0" borderId="3" xfId="2" applyFont="1" applyBorder="1" applyAlignment="1">
      <alignment horizontal="center" vertical="center" wrapText="1"/>
    </xf>
    <xf numFmtId="43" fontId="2" fillId="0" borderId="11" xfId="2" applyFont="1" applyBorder="1" applyAlignment="1">
      <alignment horizontal="center" vertical="center" wrapText="1"/>
    </xf>
    <xf numFmtId="43" fontId="2" fillId="0" borderId="2" xfId="2" applyFont="1" applyBorder="1" applyAlignment="1">
      <alignment horizontal="center" vertical="top"/>
    </xf>
    <xf numFmtId="164" fontId="1" fillId="0" borderId="1" xfId="2" applyNumberFormat="1" applyFont="1" applyBorder="1" applyAlignment="1">
      <alignment horizontal="center"/>
    </xf>
    <xf numFmtId="43" fontId="1" fillId="0" borderId="1" xfId="2" applyFont="1" applyBorder="1" applyAlignment="1">
      <alignment horizontal="center" wrapText="1"/>
    </xf>
    <xf numFmtId="43" fontId="2" fillId="0" borderId="7" xfId="2" applyFont="1" applyBorder="1" applyAlignment="1">
      <alignment horizontal="center" vertical="center" wrapText="1"/>
    </xf>
    <xf numFmtId="43" fontId="2" fillId="0" borderId="4" xfId="2" applyFont="1" applyBorder="1" applyAlignment="1">
      <alignment horizontal="center" vertical="center"/>
    </xf>
    <xf numFmtId="43" fontId="2" fillId="0" borderId="5" xfId="2" applyFont="1" applyBorder="1" applyAlignment="1">
      <alignment horizontal="center" vertical="center"/>
    </xf>
    <xf numFmtId="43" fontId="2" fillId="0" borderId="6" xfId="2" applyFont="1" applyBorder="1" applyAlignment="1">
      <alignment horizontal="center" vertical="center"/>
    </xf>
    <xf numFmtId="43" fontId="2" fillId="0" borderId="9" xfId="2" applyFont="1" applyBorder="1" applyAlignment="1">
      <alignment horizontal="center" vertical="center" wrapText="1"/>
    </xf>
    <xf numFmtId="43" fontId="2" fillId="0" borderId="1" xfId="2" applyFont="1" applyBorder="1" applyAlignment="1">
      <alignment horizontal="center" vertical="center" wrapText="1"/>
    </xf>
    <xf numFmtId="43" fontId="2" fillId="0" borderId="10" xfId="2" applyFont="1" applyBorder="1" applyAlignment="1">
      <alignment horizontal="center" vertical="center" wrapText="1"/>
    </xf>
    <xf numFmtId="43" fontId="1" fillId="0" borderId="1" xfId="2" applyFont="1" applyBorder="1" applyAlignment="1">
      <alignment horizontal="center"/>
    </xf>
    <xf numFmtId="43" fontId="1" fillId="0" borderId="0" xfId="2" applyFont="1" applyBorder="1" applyAlignment="1">
      <alignment horizontal="right" vertical="top" wrapText="1"/>
    </xf>
    <xf numFmtId="43" fontId="1" fillId="0" borderId="0" xfId="2" applyFont="1" applyBorder="1" applyAlignment="1">
      <alignment horizontal="center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C41"/>
  <sheetViews>
    <sheetView tabSelected="1" view="pageBreakPreview" topLeftCell="A14" zoomScale="130" zoomScaleNormal="100" zoomScaleSheetLayoutView="130" workbookViewId="0">
      <selection activeCell="AM34" sqref="AM34"/>
    </sheetView>
  </sheetViews>
  <sheetFormatPr defaultRowHeight="15.75" x14ac:dyDescent="0.25"/>
  <cols>
    <col min="1" max="1" width="5.7109375" style="18" customWidth="1"/>
    <col min="2" max="2" width="68.140625" style="18" customWidth="1"/>
    <col min="3" max="4" width="8.85546875" style="18" customWidth="1"/>
    <col min="5" max="55" width="7" style="18" customWidth="1"/>
    <col min="56" max="16384" width="9.140625" style="18"/>
  </cols>
  <sheetData>
    <row r="1" spans="1:55" s="4" customFormat="1" ht="10.5" x14ac:dyDescent="0.2">
      <c r="BC1" s="5" t="s">
        <v>0</v>
      </c>
    </row>
    <row r="2" spans="1:55" s="4" customFormat="1" ht="21.75" customHeight="1" x14ac:dyDescent="0.2">
      <c r="AX2" s="46" t="s">
        <v>1</v>
      </c>
      <c r="AY2" s="46"/>
      <c r="AZ2" s="46"/>
      <c r="BA2" s="46"/>
      <c r="BB2" s="46"/>
      <c r="BC2" s="46"/>
    </row>
    <row r="3" spans="1:55" s="4" customFormat="1" ht="10.5" x14ac:dyDescent="0.2">
      <c r="A3" s="47" t="s">
        <v>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</row>
    <row r="4" spans="1:55" s="4" customFormat="1" ht="10.5" x14ac:dyDescent="0.2">
      <c r="U4" s="5" t="s">
        <v>3</v>
      </c>
      <c r="V4" s="36">
        <v>1</v>
      </c>
      <c r="W4" s="36"/>
      <c r="X4" s="47" t="s">
        <v>4</v>
      </c>
      <c r="Y4" s="47"/>
      <c r="Z4" s="36">
        <v>2025</v>
      </c>
      <c r="AA4" s="36"/>
      <c r="AB4" s="4" t="s">
        <v>5</v>
      </c>
    </row>
    <row r="6" spans="1:55" s="4" customFormat="1" ht="10.5" x14ac:dyDescent="0.2">
      <c r="V6" s="6" t="s">
        <v>6</v>
      </c>
      <c r="W6" s="45" t="s">
        <v>7</v>
      </c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7"/>
      <c r="AM6" s="7"/>
      <c r="AN6" s="7"/>
      <c r="AO6" s="7"/>
    </row>
    <row r="7" spans="1:55" s="8" customFormat="1" ht="8.25" x14ac:dyDescent="0.15">
      <c r="W7" s="35" t="s">
        <v>8</v>
      </c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9"/>
      <c r="AM7" s="9"/>
      <c r="AN7" s="9"/>
      <c r="AO7" s="9"/>
    </row>
    <row r="9" spans="1:55" s="4" customFormat="1" ht="10.5" x14ac:dyDescent="0.2">
      <c r="Y9" s="5" t="s">
        <v>9</v>
      </c>
      <c r="Z9" s="36">
        <v>2025</v>
      </c>
      <c r="AA9" s="36"/>
      <c r="AB9" s="4" t="s">
        <v>10</v>
      </c>
    </row>
    <row r="11" spans="1:55" s="4" customFormat="1" ht="10.5" x14ac:dyDescent="0.2">
      <c r="X11" s="5" t="s">
        <v>11</v>
      </c>
      <c r="Y11" s="37" t="s">
        <v>81</v>
      </c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10"/>
      <c r="AO11" s="10"/>
      <c r="AP11" s="10"/>
    </row>
    <row r="12" spans="1:55" s="8" customFormat="1" ht="8.25" x14ac:dyDescent="0.15">
      <c r="Y12" s="35" t="s">
        <v>12</v>
      </c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9"/>
      <c r="AO12" s="9"/>
      <c r="AP12" s="9"/>
    </row>
    <row r="13" spans="1:55" s="4" customFormat="1" ht="10.5" x14ac:dyDescent="0.2">
      <c r="E13" s="11"/>
      <c r="F13" s="11"/>
      <c r="G13" s="11"/>
      <c r="H13" s="11"/>
      <c r="I13" s="11"/>
    </row>
    <row r="14" spans="1:55" s="8" customFormat="1" ht="8.25" x14ac:dyDescent="0.15">
      <c r="A14" s="33" t="s">
        <v>13</v>
      </c>
      <c r="B14" s="33" t="s">
        <v>14</v>
      </c>
      <c r="C14" s="33" t="s">
        <v>15</v>
      </c>
      <c r="D14" s="30" t="s">
        <v>143</v>
      </c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2"/>
      <c r="AD14" s="39" t="s">
        <v>144</v>
      </c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1"/>
    </row>
    <row r="15" spans="1:55" s="8" customFormat="1" ht="8.25" x14ac:dyDescent="0.15">
      <c r="A15" s="38"/>
      <c r="B15" s="38"/>
      <c r="C15" s="38"/>
      <c r="D15" s="12" t="s">
        <v>16</v>
      </c>
      <c r="E15" s="42" t="s">
        <v>17</v>
      </c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4"/>
      <c r="AD15" s="13" t="s">
        <v>16</v>
      </c>
      <c r="AE15" s="30" t="s">
        <v>17</v>
      </c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2"/>
    </row>
    <row r="16" spans="1:55" s="8" customFormat="1" ht="8.25" x14ac:dyDescent="0.15">
      <c r="A16" s="38"/>
      <c r="B16" s="38"/>
      <c r="C16" s="38"/>
      <c r="D16" s="33" t="s">
        <v>18</v>
      </c>
      <c r="E16" s="30" t="s">
        <v>18</v>
      </c>
      <c r="F16" s="31"/>
      <c r="G16" s="31"/>
      <c r="H16" s="31"/>
      <c r="I16" s="32"/>
      <c r="J16" s="30" t="s">
        <v>19</v>
      </c>
      <c r="K16" s="31"/>
      <c r="L16" s="31"/>
      <c r="M16" s="31"/>
      <c r="N16" s="32"/>
      <c r="O16" s="30" t="s">
        <v>20</v>
      </c>
      <c r="P16" s="31"/>
      <c r="Q16" s="31"/>
      <c r="R16" s="31"/>
      <c r="S16" s="32"/>
      <c r="T16" s="30" t="s">
        <v>21</v>
      </c>
      <c r="U16" s="31"/>
      <c r="V16" s="31"/>
      <c r="W16" s="31"/>
      <c r="X16" s="32"/>
      <c r="Y16" s="30" t="s">
        <v>22</v>
      </c>
      <c r="Z16" s="31"/>
      <c r="AA16" s="31"/>
      <c r="AB16" s="31"/>
      <c r="AC16" s="32"/>
      <c r="AD16" s="33" t="s">
        <v>18</v>
      </c>
      <c r="AE16" s="30" t="s">
        <v>18</v>
      </c>
      <c r="AF16" s="31"/>
      <c r="AG16" s="31"/>
      <c r="AH16" s="31"/>
      <c r="AI16" s="32"/>
      <c r="AJ16" s="30" t="s">
        <v>19</v>
      </c>
      <c r="AK16" s="31"/>
      <c r="AL16" s="31"/>
      <c r="AM16" s="31"/>
      <c r="AN16" s="32"/>
      <c r="AO16" s="30" t="s">
        <v>20</v>
      </c>
      <c r="AP16" s="31"/>
      <c r="AQ16" s="31"/>
      <c r="AR16" s="31"/>
      <c r="AS16" s="32"/>
      <c r="AT16" s="30" t="s">
        <v>21</v>
      </c>
      <c r="AU16" s="31"/>
      <c r="AV16" s="31"/>
      <c r="AW16" s="31"/>
      <c r="AX16" s="32"/>
      <c r="AY16" s="30" t="s">
        <v>22</v>
      </c>
      <c r="AZ16" s="31"/>
      <c r="BA16" s="31"/>
      <c r="BB16" s="31"/>
      <c r="BC16" s="32"/>
    </row>
    <row r="17" spans="1:55" s="8" customFormat="1" ht="128.25" customHeight="1" x14ac:dyDescent="0.15">
      <c r="A17" s="38"/>
      <c r="B17" s="38"/>
      <c r="C17" s="38"/>
      <c r="D17" s="34"/>
      <c r="E17" s="14" t="s">
        <v>23</v>
      </c>
      <c r="F17" s="14" t="s">
        <v>24</v>
      </c>
      <c r="G17" s="14" t="s">
        <v>25</v>
      </c>
      <c r="H17" s="14" t="s">
        <v>26</v>
      </c>
      <c r="I17" s="14" t="s">
        <v>27</v>
      </c>
      <c r="J17" s="14" t="s">
        <v>23</v>
      </c>
      <c r="K17" s="14" t="s">
        <v>24</v>
      </c>
      <c r="L17" s="14" t="s">
        <v>25</v>
      </c>
      <c r="M17" s="14" t="s">
        <v>26</v>
      </c>
      <c r="N17" s="14" t="s">
        <v>27</v>
      </c>
      <c r="O17" s="14" t="s">
        <v>23</v>
      </c>
      <c r="P17" s="14" t="s">
        <v>24</v>
      </c>
      <c r="Q17" s="14" t="s">
        <v>25</v>
      </c>
      <c r="R17" s="14" t="s">
        <v>26</v>
      </c>
      <c r="S17" s="14" t="s">
        <v>27</v>
      </c>
      <c r="T17" s="14" t="s">
        <v>23</v>
      </c>
      <c r="U17" s="14" t="s">
        <v>24</v>
      </c>
      <c r="V17" s="14" t="s">
        <v>25</v>
      </c>
      <c r="W17" s="14" t="s">
        <v>26</v>
      </c>
      <c r="X17" s="14" t="s">
        <v>27</v>
      </c>
      <c r="Y17" s="14" t="s">
        <v>23</v>
      </c>
      <c r="Z17" s="14" t="s">
        <v>24</v>
      </c>
      <c r="AA17" s="14" t="s">
        <v>25</v>
      </c>
      <c r="AB17" s="14" t="s">
        <v>26</v>
      </c>
      <c r="AC17" s="14" t="s">
        <v>27</v>
      </c>
      <c r="AD17" s="34"/>
      <c r="AE17" s="14" t="s">
        <v>23</v>
      </c>
      <c r="AF17" s="14" t="s">
        <v>24</v>
      </c>
      <c r="AG17" s="14" t="s">
        <v>25</v>
      </c>
      <c r="AH17" s="14" t="s">
        <v>26</v>
      </c>
      <c r="AI17" s="14" t="s">
        <v>27</v>
      </c>
      <c r="AJ17" s="14" t="s">
        <v>23</v>
      </c>
      <c r="AK17" s="14" t="s">
        <v>24</v>
      </c>
      <c r="AL17" s="14" t="s">
        <v>25</v>
      </c>
      <c r="AM17" s="14" t="s">
        <v>26</v>
      </c>
      <c r="AN17" s="14" t="s">
        <v>27</v>
      </c>
      <c r="AO17" s="14" t="s">
        <v>23</v>
      </c>
      <c r="AP17" s="14" t="s">
        <v>24</v>
      </c>
      <c r="AQ17" s="14" t="s">
        <v>25</v>
      </c>
      <c r="AR17" s="14" t="s">
        <v>26</v>
      </c>
      <c r="AS17" s="14" t="s">
        <v>27</v>
      </c>
      <c r="AT17" s="14" t="s">
        <v>23</v>
      </c>
      <c r="AU17" s="14" t="s">
        <v>24</v>
      </c>
      <c r="AV17" s="14" t="s">
        <v>25</v>
      </c>
      <c r="AW17" s="14" t="s">
        <v>26</v>
      </c>
      <c r="AX17" s="14" t="s">
        <v>27</v>
      </c>
      <c r="AY17" s="14" t="s">
        <v>23</v>
      </c>
      <c r="AZ17" s="14" t="s">
        <v>24</v>
      </c>
      <c r="BA17" s="14" t="s">
        <v>25</v>
      </c>
      <c r="BB17" s="14" t="s">
        <v>26</v>
      </c>
      <c r="BC17" s="14" t="s">
        <v>27</v>
      </c>
    </row>
    <row r="18" spans="1:55" s="8" customFormat="1" ht="8.25" x14ac:dyDescent="0.15">
      <c r="A18" s="21">
        <v>1</v>
      </c>
      <c r="B18" s="22">
        <v>2</v>
      </c>
      <c r="C18" s="22">
        <v>3</v>
      </c>
      <c r="D18" s="22">
        <v>4</v>
      </c>
      <c r="E18" s="15" t="s">
        <v>28</v>
      </c>
      <c r="F18" s="15" t="s">
        <v>29</v>
      </c>
      <c r="G18" s="15" t="s">
        <v>30</v>
      </c>
      <c r="H18" s="15" t="s">
        <v>31</v>
      </c>
      <c r="I18" s="15" t="s">
        <v>32</v>
      </c>
      <c r="J18" s="15" t="s">
        <v>33</v>
      </c>
      <c r="K18" s="15" t="s">
        <v>34</v>
      </c>
      <c r="L18" s="15" t="s">
        <v>35</v>
      </c>
      <c r="M18" s="15" t="s">
        <v>36</v>
      </c>
      <c r="N18" s="15" t="s">
        <v>37</v>
      </c>
      <c r="O18" s="15" t="s">
        <v>38</v>
      </c>
      <c r="P18" s="15" t="s">
        <v>39</v>
      </c>
      <c r="Q18" s="15" t="s">
        <v>40</v>
      </c>
      <c r="R18" s="15" t="s">
        <v>41</v>
      </c>
      <c r="S18" s="15" t="s">
        <v>42</v>
      </c>
      <c r="T18" s="15" t="s">
        <v>43</v>
      </c>
      <c r="U18" s="15" t="s">
        <v>44</v>
      </c>
      <c r="V18" s="15" t="s">
        <v>45</v>
      </c>
      <c r="W18" s="15" t="s">
        <v>46</v>
      </c>
      <c r="X18" s="15" t="s">
        <v>47</v>
      </c>
      <c r="Y18" s="15" t="s">
        <v>48</v>
      </c>
      <c r="Z18" s="15" t="s">
        <v>49</v>
      </c>
      <c r="AA18" s="15" t="s">
        <v>50</v>
      </c>
      <c r="AB18" s="15" t="s">
        <v>51</v>
      </c>
      <c r="AC18" s="15" t="s">
        <v>52</v>
      </c>
      <c r="AD18" s="15">
        <v>6</v>
      </c>
      <c r="AE18" s="15" t="s">
        <v>53</v>
      </c>
      <c r="AF18" s="15" t="s">
        <v>54</v>
      </c>
      <c r="AG18" s="15" t="s">
        <v>55</v>
      </c>
      <c r="AH18" s="15" t="s">
        <v>56</v>
      </c>
      <c r="AI18" s="15" t="s">
        <v>57</v>
      </c>
      <c r="AJ18" s="15" t="s">
        <v>58</v>
      </c>
      <c r="AK18" s="15" t="s">
        <v>59</v>
      </c>
      <c r="AL18" s="15" t="s">
        <v>60</v>
      </c>
      <c r="AM18" s="15" t="s">
        <v>61</v>
      </c>
      <c r="AN18" s="15" t="s">
        <v>62</v>
      </c>
      <c r="AO18" s="15" t="s">
        <v>63</v>
      </c>
      <c r="AP18" s="15" t="s">
        <v>64</v>
      </c>
      <c r="AQ18" s="15" t="s">
        <v>65</v>
      </c>
      <c r="AR18" s="15" t="s">
        <v>66</v>
      </c>
      <c r="AS18" s="15" t="s">
        <v>67</v>
      </c>
      <c r="AT18" s="15" t="s">
        <v>68</v>
      </c>
      <c r="AU18" s="15" t="s">
        <v>69</v>
      </c>
      <c r="AV18" s="15" t="s">
        <v>70</v>
      </c>
      <c r="AW18" s="15" t="s">
        <v>71</v>
      </c>
      <c r="AX18" s="15" t="s">
        <v>72</v>
      </c>
      <c r="AY18" s="15" t="s">
        <v>73</v>
      </c>
      <c r="AZ18" s="15" t="s">
        <v>74</v>
      </c>
      <c r="BA18" s="15" t="s">
        <v>75</v>
      </c>
      <c r="BB18" s="15" t="s">
        <v>76</v>
      </c>
      <c r="BC18" s="15" t="s">
        <v>77</v>
      </c>
    </row>
    <row r="19" spans="1:55" s="26" customFormat="1" ht="12" x14ac:dyDescent="0.2">
      <c r="A19" s="23">
        <v>0</v>
      </c>
      <c r="B19" s="24" t="s">
        <v>78</v>
      </c>
      <c r="C19" s="25" t="s">
        <v>79</v>
      </c>
      <c r="D19" s="28">
        <f>D20+D24</f>
        <v>26.05</v>
      </c>
      <c r="E19" s="28">
        <f t="shared" ref="E19:E22" si="0">J19+O19+T19+Y19</f>
        <v>0.69100000000000006</v>
      </c>
      <c r="F19" s="28">
        <f t="shared" ref="F19:F23" si="1">K19+P19+U19+Z19</f>
        <v>0</v>
      </c>
      <c r="G19" s="28">
        <f t="shared" ref="G19:G23" si="2">L19+Q19+V19+AA19</f>
        <v>0</v>
      </c>
      <c r="H19" s="28">
        <f t="shared" ref="H19:H23" si="3">M19+R19+W19+AB19</f>
        <v>0.69100000000000006</v>
      </c>
      <c r="I19" s="28">
        <f t="shared" ref="I19:I23" si="4">N19+S19+X19+AC19</f>
        <v>0</v>
      </c>
      <c r="J19" s="28">
        <f t="shared" ref="J19:AC19" si="5">J20+J24</f>
        <v>0.69100000000000006</v>
      </c>
      <c r="K19" s="28">
        <f t="shared" si="5"/>
        <v>0</v>
      </c>
      <c r="L19" s="28">
        <f t="shared" si="5"/>
        <v>0</v>
      </c>
      <c r="M19" s="28">
        <f t="shared" si="5"/>
        <v>0.69100000000000006</v>
      </c>
      <c r="N19" s="28">
        <f t="shared" si="5"/>
        <v>0</v>
      </c>
      <c r="O19" s="28">
        <f t="shared" si="5"/>
        <v>0</v>
      </c>
      <c r="P19" s="28">
        <f t="shared" si="5"/>
        <v>0</v>
      </c>
      <c r="Q19" s="28">
        <f t="shared" si="5"/>
        <v>0</v>
      </c>
      <c r="R19" s="28">
        <f t="shared" si="5"/>
        <v>0</v>
      </c>
      <c r="S19" s="28">
        <f t="shared" si="5"/>
        <v>0</v>
      </c>
      <c r="T19" s="28">
        <f t="shared" si="5"/>
        <v>0</v>
      </c>
      <c r="U19" s="28">
        <f t="shared" si="5"/>
        <v>0</v>
      </c>
      <c r="V19" s="28">
        <f t="shared" si="5"/>
        <v>0</v>
      </c>
      <c r="W19" s="28">
        <f t="shared" si="5"/>
        <v>0</v>
      </c>
      <c r="X19" s="28">
        <f t="shared" si="5"/>
        <v>0</v>
      </c>
      <c r="Y19" s="28">
        <f t="shared" si="5"/>
        <v>0</v>
      </c>
      <c r="Z19" s="28">
        <f t="shared" si="5"/>
        <v>0</v>
      </c>
      <c r="AA19" s="28">
        <f t="shared" si="5"/>
        <v>0</v>
      </c>
      <c r="AB19" s="28">
        <f t="shared" si="5"/>
        <v>0</v>
      </c>
      <c r="AC19" s="28">
        <f t="shared" si="5"/>
        <v>0</v>
      </c>
      <c r="AD19" s="28">
        <f>AD20+AD24</f>
        <v>21.708666666666669</v>
      </c>
      <c r="AE19" s="28">
        <f t="shared" ref="AE19:AE22" si="6">AJ19+AO19+AT19+AY19</f>
        <v>0.57583333333333331</v>
      </c>
      <c r="AF19" s="28">
        <f t="shared" ref="AF19:AF23" si="7">AK19+AP19+AU19+AZ19</f>
        <v>0</v>
      </c>
      <c r="AG19" s="28">
        <f t="shared" ref="AG19:AG41" si="8">AL19+AQ19+AV19+BA19</f>
        <v>0</v>
      </c>
      <c r="AH19" s="28">
        <f t="shared" ref="AH19:AH41" si="9">AM19+AR19+AW19+BB19</f>
        <v>0.57583333333333331</v>
      </c>
      <c r="AI19" s="28">
        <f t="shared" ref="AI19:AI41" si="10">AN19+AS19+AX19+BC19</f>
        <v>0</v>
      </c>
      <c r="AJ19" s="28">
        <f t="shared" ref="AJ19" si="11">AJ20+AJ24</f>
        <v>0.57583333333333331</v>
      </c>
      <c r="AK19" s="28">
        <f t="shared" ref="AK19" si="12">AK20+AK24</f>
        <v>0</v>
      </c>
      <c r="AL19" s="28">
        <f t="shared" ref="AL19" si="13">AL20+AL24</f>
        <v>0</v>
      </c>
      <c r="AM19" s="28">
        <f t="shared" ref="AM19" si="14">AM20+AM24</f>
        <v>0.57583333333333331</v>
      </c>
      <c r="AN19" s="28">
        <f t="shared" ref="AN19" si="15">AN20+AN24</f>
        <v>0</v>
      </c>
      <c r="AO19" s="28">
        <f t="shared" ref="AO19" si="16">AO20+AO24</f>
        <v>0</v>
      </c>
      <c r="AP19" s="28">
        <f t="shared" ref="AP19" si="17">AP20+AP24</f>
        <v>0</v>
      </c>
      <c r="AQ19" s="28">
        <f t="shared" ref="AQ19" si="18">AQ20+AQ24</f>
        <v>0</v>
      </c>
      <c r="AR19" s="28">
        <f t="shared" ref="AR19" si="19">AR20+AR24</f>
        <v>0</v>
      </c>
      <c r="AS19" s="28">
        <f t="shared" ref="AS19" si="20">AS20+AS24</f>
        <v>0</v>
      </c>
      <c r="AT19" s="28">
        <f t="shared" ref="AT19" si="21">AT20+AT24</f>
        <v>0</v>
      </c>
      <c r="AU19" s="28">
        <f t="shared" ref="AU19" si="22">AU20+AU24</f>
        <v>0</v>
      </c>
      <c r="AV19" s="28">
        <f t="shared" ref="AV19" si="23">AV20+AV24</f>
        <v>0</v>
      </c>
      <c r="AW19" s="28">
        <f t="shared" ref="AW19" si="24">AW20+AW24</f>
        <v>0</v>
      </c>
      <c r="AX19" s="28">
        <f t="shared" ref="AX19" si="25">AX20+AX24</f>
        <v>0</v>
      </c>
      <c r="AY19" s="28">
        <f t="shared" ref="AY19" si="26">AY20+AY24</f>
        <v>0</v>
      </c>
      <c r="AZ19" s="28">
        <f t="shared" ref="AZ19" si="27">AZ20+AZ24</f>
        <v>0</v>
      </c>
      <c r="BA19" s="28">
        <f t="shared" ref="BA19" si="28">BA20+BA24</f>
        <v>0</v>
      </c>
      <c r="BB19" s="28">
        <f t="shared" ref="BB19" si="29">BB20+BB24</f>
        <v>0</v>
      </c>
      <c r="BC19" s="28">
        <f t="shared" ref="BC19" si="30">BC20+BC24</f>
        <v>0</v>
      </c>
    </row>
    <row r="20" spans="1:55" s="26" customFormat="1" ht="12" x14ac:dyDescent="0.2">
      <c r="A20" s="27">
        <v>1</v>
      </c>
      <c r="B20" s="24" t="s">
        <v>82</v>
      </c>
      <c r="C20" s="25" t="s">
        <v>79</v>
      </c>
      <c r="D20" s="28">
        <f>SUM(D21:D23)</f>
        <v>25.2</v>
      </c>
      <c r="E20" s="28">
        <f t="shared" si="0"/>
        <v>0</v>
      </c>
      <c r="F20" s="28">
        <f t="shared" si="1"/>
        <v>0</v>
      </c>
      <c r="G20" s="28">
        <f t="shared" si="2"/>
        <v>0</v>
      </c>
      <c r="H20" s="28">
        <f t="shared" si="3"/>
        <v>0</v>
      </c>
      <c r="I20" s="28">
        <f t="shared" si="4"/>
        <v>0</v>
      </c>
      <c r="J20" s="28">
        <f t="shared" ref="J20:AC20" si="31">SUM(J21:J23)</f>
        <v>0</v>
      </c>
      <c r="K20" s="28">
        <f t="shared" si="31"/>
        <v>0</v>
      </c>
      <c r="L20" s="28">
        <f t="shared" si="31"/>
        <v>0</v>
      </c>
      <c r="M20" s="28">
        <f t="shared" si="31"/>
        <v>0</v>
      </c>
      <c r="N20" s="28">
        <f t="shared" si="31"/>
        <v>0</v>
      </c>
      <c r="O20" s="28">
        <f t="shared" si="31"/>
        <v>0</v>
      </c>
      <c r="P20" s="28">
        <f t="shared" si="31"/>
        <v>0</v>
      </c>
      <c r="Q20" s="28">
        <f t="shared" si="31"/>
        <v>0</v>
      </c>
      <c r="R20" s="28">
        <f t="shared" si="31"/>
        <v>0</v>
      </c>
      <c r="S20" s="28">
        <f t="shared" si="31"/>
        <v>0</v>
      </c>
      <c r="T20" s="28">
        <f t="shared" si="31"/>
        <v>0</v>
      </c>
      <c r="U20" s="28">
        <f t="shared" si="31"/>
        <v>0</v>
      </c>
      <c r="V20" s="28">
        <f t="shared" si="31"/>
        <v>0</v>
      </c>
      <c r="W20" s="28">
        <f t="shared" si="31"/>
        <v>0</v>
      </c>
      <c r="X20" s="28">
        <f t="shared" si="31"/>
        <v>0</v>
      </c>
      <c r="Y20" s="28">
        <f t="shared" si="31"/>
        <v>0</v>
      </c>
      <c r="Z20" s="28">
        <f t="shared" si="31"/>
        <v>0</v>
      </c>
      <c r="AA20" s="28">
        <f t="shared" si="31"/>
        <v>0</v>
      </c>
      <c r="AB20" s="28">
        <f t="shared" si="31"/>
        <v>0</v>
      </c>
      <c r="AC20" s="28">
        <f t="shared" si="31"/>
        <v>0</v>
      </c>
      <c r="AD20" s="28">
        <f>SUM(AD21:AD23)</f>
        <v>21.000333333333337</v>
      </c>
      <c r="AE20" s="28">
        <f t="shared" si="6"/>
        <v>0</v>
      </c>
      <c r="AF20" s="28">
        <f t="shared" si="7"/>
        <v>0</v>
      </c>
      <c r="AG20" s="28">
        <f t="shared" si="8"/>
        <v>0</v>
      </c>
      <c r="AH20" s="28">
        <f t="shared" si="9"/>
        <v>0</v>
      </c>
      <c r="AI20" s="28">
        <f t="shared" si="10"/>
        <v>0</v>
      </c>
      <c r="AJ20" s="28">
        <f t="shared" ref="AJ20" si="32">SUM(AJ21:AJ23)</f>
        <v>0</v>
      </c>
      <c r="AK20" s="28">
        <f t="shared" ref="AK20" si="33">SUM(AK21:AK23)</f>
        <v>0</v>
      </c>
      <c r="AL20" s="28">
        <f t="shared" ref="AL20" si="34">SUM(AL21:AL23)</f>
        <v>0</v>
      </c>
      <c r="AM20" s="28">
        <f t="shared" ref="AM20" si="35">SUM(AM21:AM23)</f>
        <v>0</v>
      </c>
      <c r="AN20" s="28">
        <f t="shared" ref="AN20" si="36">SUM(AN21:AN23)</f>
        <v>0</v>
      </c>
      <c r="AO20" s="28">
        <f t="shared" ref="AO20" si="37">SUM(AO21:AO23)</f>
        <v>0</v>
      </c>
      <c r="AP20" s="28">
        <f t="shared" ref="AP20" si="38">SUM(AP21:AP23)</f>
        <v>0</v>
      </c>
      <c r="AQ20" s="28">
        <f t="shared" ref="AQ20" si="39">SUM(AQ21:AQ23)</f>
        <v>0</v>
      </c>
      <c r="AR20" s="28">
        <f t="shared" ref="AR20" si="40">SUM(AR21:AR23)</f>
        <v>0</v>
      </c>
      <c r="AS20" s="28">
        <f t="shared" ref="AS20" si="41">SUM(AS21:AS23)</f>
        <v>0</v>
      </c>
      <c r="AT20" s="28">
        <f t="shared" ref="AT20" si="42">SUM(AT21:AT23)</f>
        <v>0</v>
      </c>
      <c r="AU20" s="28">
        <f t="shared" ref="AU20" si="43">SUM(AU21:AU23)</f>
        <v>0</v>
      </c>
      <c r="AV20" s="28">
        <f t="shared" ref="AV20" si="44">SUM(AV21:AV23)</f>
        <v>0</v>
      </c>
      <c r="AW20" s="28">
        <f t="shared" ref="AW20" si="45">SUM(AW21:AW23)</f>
        <v>0</v>
      </c>
      <c r="AX20" s="28">
        <f t="shared" ref="AX20" si="46">SUM(AX21:AX23)</f>
        <v>0</v>
      </c>
      <c r="AY20" s="28">
        <f t="shared" ref="AY20" si="47">SUM(AY21:AY23)</f>
        <v>0</v>
      </c>
      <c r="AZ20" s="28">
        <f t="shared" ref="AZ20" si="48">SUM(AZ21:AZ23)</f>
        <v>0</v>
      </c>
      <c r="BA20" s="28">
        <f t="shared" ref="BA20" si="49">SUM(BA21:BA23)</f>
        <v>0</v>
      </c>
      <c r="BB20" s="28">
        <f t="shared" ref="BB20" si="50">SUM(BB21:BB23)</f>
        <v>0</v>
      </c>
      <c r="BC20" s="28">
        <f t="shared" ref="BC20" si="51">SUM(BC21:BC23)</f>
        <v>0</v>
      </c>
    </row>
    <row r="21" spans="1:55" s="16" customFormat="1" ht="12" x14ac:dyDescent="0.2">
      <c r="A21" s="20" t="s">
        <v>83</v>
      </c>
      <c r="B21" s="2" t="s">
        <v>84</v>
      </c>
      <c r="C21" s="1" t="s">
        <v>85</v>
      </c>
      <c r="D21" s="29">
        <v>0</v>
      </c>
      <c r="E21" s="28">
        <f t="shared" si="0"/>
        <v>0</v>
      </c>
      <c r="F21" s="28">
        <f t="shared" si="1"/>
        <v>0</v>
      </c>
      <c r="G21" s="28">
        <f t="shared" si="2"/>
        <v>0</v>
      </c>
      <c r="H21" s="28">
        <f t="shared" si="3"/>
        <v>0</v>
      </c>
      <c r="I21" s="28">
        <f t="shared" si="4"/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29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8">
        <f t="shared" si="6"/>
        <v>0</v>
      </c>
      <c r="AF21" s="28">
        <f t="shared" si="7"/>
        <v>0</v>
      </c>
      <c r="AG21" s="28">
        <f t="shared" si="8"/>
        <v>0</v>
      </c>
      <c r="AH21" s="28">
        <f t="shared" si="9"/>
        <v>0</v>
      </c>
      <c r="AI21" s="28">
        <f t="shared" si="10"/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29">
        <v>0</v>
      </c>
      <c r="BA21" s="29">
        <v>0</v>
      </c>
      <c r="BB21" s="29">
        <v>0</v>
      </c>
      <c r="BC21" s="29">
        <v>0</v>
      </c>
    </row>
    <row r="22" spans="1:55" s="16" customFormat="1" ht="12" x14ac:dyDescent="0.2">
      <c r="A22" s="20" t="s">
        <v>86</v>
      </c>
      <c r="B22" s="2" t="s">
        <v>87</v>
      </c>
      <c r="C22" s="1" t="s">
        <v>88</v>
      </c>
      <c r="D22" s="29">
        <v>25</v>
      </c>
      <c r="E22" s="28">
        <f t="shared" si="0"/>
        <v>0</v>
      </c>
      <c r="F22" s="28">
        <f t="shared" si="1"/>
        <v>0</v>
      </c>
      <c r="G22" s="28">
        <f t="shared" si="2"/>
        <v>0</v>
      </c>
      <c r="H22" s="28">
        <f t="shared" si="3"/>
        <v>0</v>
      </c>
      <c r="I22" s="28">
        <f t="shared" si="4"/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  <c r="AA22" s="29">
        <v>0</v>
      </c>
      <c r="AB22" s="29">
        <v>0</v>
      </c>
      <c r="AC22" s="29">
        <v>0</v>
      </c>
      <c r="AD22" s="29">
        <f>25/1.2</f>
        <v>20.833333333333336</v>
      </c>
      <c r="AE22" s="28">
        <f t="shared" si="6"/>
        <v>0</v>
      </c>
      <c r="AF22" s="28">
        <f t="shared" si="7"/>
        <v>0</v>
      </c>
      <c r="AG22" s="28">
        <f t="shared" si="8"/>
        <v>0</v>
      </c>
      <c r="AH22" s="28">
        <f t="shared" si="9"/>
        <v>0</v>
      </c>
      <c r="AI22" s="28">
        <f t="shared" si="10"/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0</v>
      </c>
      <c r="AS22" s="29">
        <v>0</v>
      </c>
      <c r="AT22" s="29">
        <v>0</v>
      </c>
      <c r="AU22" s="29">
        <v>0</v>
      </c>
      <c r="AV22" s="29">
        <v>0</v>
      </c>
      <c r="AW22" s="29">
        <v>0</v>
      </c>
      <c r="AX22" s="29">
        <v>0</v>
      </c>
      <c r="AY22" s="29">
        <v>0</v>
      </c>
      <c r="AZ22" s="29">
        <v>0</v>
      </c>
      <c r="BA22" s="29">
        <v>0</v>
      </c>
      <c r="BB22" s="29">
        <v>0</v>
      </c>
      <c r="BC22" s="29">
        <v>0</v>
      </c>
    </row>
    <row r="23" spans="1:55" s="16" customFormat="1" ht="36" customHeight="1" x14ac:dyDescent="0.2">
      <c r="A23" s="20" t="s">
        <v>89</v>
      </c>
      <c r="B23" s="19" t="s">
        <v>90</v>
      </c>
      <c r="C23" s="1" t="s">
        <v>91</v>
      </c>
      <c r="D23" s="29">
        <v>0.2</v>
      </c>
      <c r="E23" s="28">
        <f>J23+O23+T23+Y23</f>
        <v>0</v>
      </c>
      <c r="F23" s="28">
        <f t="shared" si="1"/>
        <v>0</v>
      </c>
      <c r="G23" s="28">
        <f t="shared" si="2"/>
        <v>0</v>
      </c>
      <c r="H23" s="28">
        <f t="shared" si="3"/>
        <v>0</v>
      </c>
      <c r="I23" s="28">
        <f t="shared" si="4"/>
        <v>0</v>
      </c>
      <c r="J23" s="29">
        <f>SUM(K23:N23)</f>
        <v>0</v>
      </c>
      <c r="K23" s="29">
        <v>0</v>
      </c>
      <c r="L23" s="29">
        <v>0</v>
      </c>
      <c r="M23" s="29">
        <v>0</v>
      </c>
      <c r="N23" s="29">
        <v>0</v>
      </c>
      <c r="O23" s="29">
        <f>SUM(P23:S23)</f>
        <v>0</v>
      </c>
      <c r="P23" s="29">
        <v>0</v>
      </c>
      <c r="Q23" s="29">
        <v>0</v>
      </c>
      <c r="R23" s="29">
        <v>0</v>
      </c>
      <c r="S23" s="29">
        <v>0</v>
      </c>
      <c r="T23" s="29">
        <f>SUM(U23:X23)</f>
        <v>0</v>
      </c>
      <c r="U23" s="29">
        <v>0</v>
      </c>
      <c r="V23" s="29">
        <v>0</v>
      </c>
      <c r="W23" s="29">
        <v>0</v>
      </c>
      <c r="X23" s="29">
        <v>0</v>
      </c>
      <c r="Y23" s="29">
        <f>SUM(Z23:AC23)</f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0.16700000000000001</v>
      </c>
      <c r="AE23" s="28">
        <f>AJ23+AO23+AT23+AY23</f>
        <v>0</v>
      </c>
      <c r="AF23" s="28">
        <f t="shared" si="7"/>
        <v>0</v>
      </c>
      <c r="AG23" s="28">
        <f t="shared" si="8"/>
        <v>0</v>
      </c>
      <c r="AH23" s="28">
        <f t="shared" si="9"/>
        <v>0</v>
      </c>
      <c r="AI23" s="28">
        <f t="shared" si="10"/>
        <v>0</v>
      </c>
      <c r="AJ23" s="29">
        <f>SUM(AK23:AN23)</f>
        <v>0</v>
      </c>
      <c r="AK23" s="29">
        <v>0</v>
      </c>
      <c r="AL23" s="29">
        <v>0</v>
      </c>
      <c r="AM23" s="29">
        <v>0</v>
      </c>
      <c r="AN23" s="29">
        <v>0</v>
      </c>
      <c r="AO23" s="29">
        <f>SUM(AP23:AS23)</f>
        <v>0</v>
      </c>
      <c r="AP23" s="29">
        <v>0</v>
      </c>
      <c r="AQ23" s="29">
        <v>0</v>
      </c>
      <c r="AR23" s="29">
        <v>0</v>
      </c>
      <c r="AS23" s="29">
        <v>0</v>
      </c>
      <c r="AT23" s="29">
        <f>SUM(AU23:AX23)</f>
        <v>0</v>
      </c>
      <c r="AU23" s="29">
        <v>0</v>
      </c>
      <c r="AV23" s="29">
        <v>0</v>
      </c>
      <c r="AW23" s="29">
        <v>0</v>
      </c>
      <c r="AX23" s="29">
        <v>0</v>
      </c>
      <c r="AY23" s="29">
        <f>SUM(AZ23:BC23)</f>
        <v>0</v>
      </c>
      <c r="AZ23" s="29">
        <v>0</v>
      </c>
      <c r="BA23" s="29">
        <v>0</v>
      </c>
      <c r="BB23" s="29">
        <v>0</v>
      </c>
      <c r="BC23" s="29">
        <v>0</v>
      </c>
    </row>
    <row r="24" spans="1:55" s="26" customFormat="1" ht="12" x14ac:dyDescent="0.2">
      <c r="A24" s="27">
        <v>2</v>
      </c>
      <c r="B24" s="24" t="s">
        <v>80</v>
      </c>
      <c r="C24" s="25" t="s">
        <v>79</v>
      </c>
      <c r="D24" s="28">
        <f>SUM(D25:D41)</f>
        <v>0.85</v>
      </c>
      <c r="E24" s="28">
        <f>J24+O24+T24+Y24</f>
        <v>0.69100000000000006</v>
      </c>
      <c r="F24" s="28">
        <f>K24+P24+U24+Z24</f>
        <v>0</v>
      </c>
      <c r="G24" s="28">
        <f t="shared" ref="G24" si="52">L24+Q24+V24+AA24</f>
        <v>0</v>
      </c>
      <c r="H24" s="28">
        <f t="shared" ref="H24" si="53">M24+R24+W24+AB24</f>
        <v>0.69100000000000006</v>
      </c>
      <c r="I24" s="28">
        <f t="shared" ref="I24" si="54">N24+S24+X24+AC24</f>
        <v>0</v>
      </c>
      <c r="J24" s="28">
        <f t="shared" ref="J24:AC24" si="55">SUM(J25:J41)</f>
        <v>0.69100000000000006</v>
      </c>
      <c r="K24" s="28">
        <f t="shared" si="55"/>
        <v>0</v>
      </c>
      <c r="L24" s="28">
        <f t="shared" si="55"/>
        <v>0</v>
      </c>
      <c r="M24" s="28">
        <f t="shared" si="55"/>
        <v>0.69100000000000006</v>
      </c>
      <c r="N24" s="28">
        <f t="shared" si="55"/>
        <v>0</v>
      </c>
      <c r="O24" s="28">
        <f>SUM(O25:O41)</f>
        <v>0</v>
      </c>
      <c r="P24" s="28">
        <f t="shared" si="55"/>
        <v>0</v>
      </c>
      <c r="Q24" s="28">
        <f t="shared" si="55"/>
        <v>0</v>
      </c>
      <c r="R24" s="28">
        <f t="shared" si="55"/>
        <v>0</v>
      </c>
      <c r="S24" s="28">
        <f t="shared" si="55"/>
        <v>0</v>
      </c>
      <c r="T24" s="28">
        <f t="shared" si="55"/>
        <v>0</v>
      </c>
      <c r="U24" s="28">
        <f t="shared" si="55"/>
        <v>0</v>
      </c>
      <c r="V24" s="28">
        <f t="shared" si="55"/>
        <v>0</v>
      </c>
      <c r="W24" s="28">
        <f t="shared" si="55"/>
        <v>0</v>
      </c>
      <c r="X24" s="28">
        <f t="shared" si="55"/>
        <v>0</v>
      </c>
      <c r="Y24" s="28">
        <f t="shared" si="55"/>
        <v>0</v>
      </c>
      <c r="Z24" s="28">
        <f t="shared" si="55"/>
        <v>0</v>
      </c>
      <c r="AA24" s="28">
        <f t="shared" si="55"/>
        <v>0</v>
      </c>
      <c r="AB24" s="28">
        <f t="shared" si="55"/>
        <v>0</v>
      </c>
      <c r="AC24" s="28">
        <f t="shared" si="55"/>
        <v>0</v>
      </c>
      <c r="AD24" s="28">
        <f>SUM(AD25:AD41)</f>
        <v>0.70833333333333337</v>
      </c>
      <c r="AE24" s="28">
        <f>AJ24+AO24+AT24+AY24</f>
        <v>0.57583333333333331</v>
      </c>
      <c r="AF24" s="28">
        <f>AK24+AP24+AU24+AZ24</f>
        <v>0</v>
      </c>
      <c r="AG24" s="28">
        <f t="shared" si="8"/>
        <v>0</v>
      </c>
      <c r="AH24" s="28">
        <f t="shared" si="9"/>
        <v>0.57583333333333331</v>
      </c>
      <c r="AI24" s="28">
        <f t="shared" si="10"/>
        <v>0</v>
      </c>
      <c r="AJ24" s="28">
        <f t="shared" ref="AJ24" si="56">SUM(AJ25:AJ41)</f>
        <v>0.57583333333333331</v>
      </c>
      <c r="AK24" s="28">
        <f t="shared" ref="AK24" si="57">SUM(AK25:AK41)</f>
        <v>0</v>
      </c>
      <c r="AL24" s="28">
        <f t="shared" ref="AL24" si="58">SUM(AL25:AL41)</f>
        <v>0</v>
      </c>
      <c r="AM24" s="28">
        <f t="shared" ref="AM24" si="59">SUM(AM25:AM41)</f>
        <v>0.57583333333333331</v>
      </c>
      <c r="AN24" s="28">
        <f t="shared" ref="AN24" si="60">SUM(AN25:AN41)</f>
        <v>0</v>
      </c>
      <c r="AO24" s="28">
        <f>SUM(AO25:AO41)</f>
        <v>0</v>
      </c>
      <c r="AP24" s="28">
        <f t="shared" ref="AP24" si="61">SUM(AP25:AP41)</f>
        <v>0</v>
      </c>
      <c r="AQ24" s="28">
        <f t="shared" ref="AQ24" si="62">SUM(AQ25:AQ41)</f>
        <v>0</v>
      </c>
      <c r="AR24" s="28">
        <f t="shared" ref="AR24" si="63">SUM(AR25:AR41)</f>
        <v>0</v>
      </c>
      <c r="AS24" s="28">
        <f t="shared" ref="AS24" si="64">SUM(AS25:AS41)</f>
        <v>0</v>
      </c>
      <c r="AT24" s="28">
        <f t="shared" ref="AT24" si="65">SUM(AT25:AT41)</f>
        <v>0</v>
      </c>
      <c r="AU24" s="28">
        <f t="shared" ref="AU24" si="66">SUM(AU25:AU41)</f>
        <v>0</v>
      </c>
      <c r="AV24" s="28">
        <f t="shared" ref="AV24" si="67">SUM(AV25:AV41)</f>
        <v>0</v>
      </c>
      <c r="AW24" s="28">
        <f t="shared" ref="AW24" si="68">SUM(AW25:AW41)</f>
        <v>0</v>
      </c>
      <c r="AX24" s="28">
        <f t="shared" ref="AX24" si="69">SUM(AX25:AX41)</f>
        <v>0</v>
      </c>
      <c r="AY24" s="28">
        <f t="shared" ref="AY24" si="70">SUM(AY25:AY41)</f>
        <v>0</v>
      </c>
      <c r="AZ24" s="28">
        <f t="shared" ref="AZ24" si="71">SUM(AZ25:AZ41)</f>
        <v>0</v>
      </c>
      <c r="BA24" s="28">
        <f t="shared" ref="BA24:BB24" si="72">SUM(BA25:BA41)</f>
        <v>0</v>
      </c>
      <c r="BB24" s="28">
        <f t="shared" si="72"/>
        <v>0</v>
      </c>
      <c r="BC24" s="28">
        <f t="shared" ref="BC24" si="73">SUM(BC25:BC41)</f>
        <v>0</v>
      </c>
    </row>
    <row r="25" spans="1:55" s="16" customFormat="1" ht="12" x14ac:dyDescent="0.2">
      <c r="A25" s="20" t="s">
        <v>92</v>
      </c>
      <c r="B25" s="2" t="s">
        <v>93</v>
      </c>
      <c r="C25" s="1" t="s">
        <v>94</v>
      </c>
      <c r="D25" s="29">
        <v>0</v>
      </c>
      <c r="E25" s="28">
        <f t="shared" ref="E25:E41" si="74">J25+O25+T25+Y25</f>
        <v>0</v>
      </c>
      <c r="F25" s="28">
        <f t="shared" ref="F25:F41" si="75">K25+P25+U25+Z25</f>
        <v>0</v>
      </c>
      <c r="G25" s="28">
        <f t="shared" ref="G25:G41" si="76">L25+Q25+V25+AA25</f>
        <v>0</v>
      </c>
      <c r="H25" s="28">
        <f>M25+R25+W25+AB25</f>
        <v>0</v>
      </c>
      <c r="I25" s="28">
        <f t="shared" ref="I25:I41" si="77">N25+S25+X25+AC25</f>
        <v>0</v>
      </c>
      <c r="J25" s="29">
        <f t="shared" ref="J25:J41" si="78">SUM(K25:N25)</f>
        <v>0</v>
      </c>
      <c r="K25" s="29">
        <v>0</v>
      </c>
      <c r="L25" s="29">
        <v>0</v>
      </c>
      <c r="M25" s="29">
        <v>0</v>
      </c>
      <c r="N25" s="29">
        <v>0</v>
      </c>
      <c r="O25" s="29">
        <f t="shared" ref="O25:O41" si="79">SUM(P25:S25)</f>
        <v>0</v>
      </c>
      <c r="P25" s="29">
        <v>0</v>
      </c>
      <c r="Q25" s="29">
        <v>0</v>
      </c>
      <c r="R25" s="29">
        <v>0</v>
      </c>
      <c r="S25" s="29">
        <v>0</v>
      </c>
      <c r="T25" s="29">
        <f t="shared" ref="T25:T41" si="80">SUM(U25:X25)</f>
        <v>0</v>
      </c>
      <c r="U25" s="29">
        <v>0</v>
      </c>
      <c r="V25" s="29">
        <v>0</v>
      </c>
      <c r="W25" s="29">
        <v>0</v>
      </c>
      <c r="X25" s="29">
        <v>0</v>
      </c>
      <c r="Y25" s="29">
        <f t="shared" ref="Y25:Y41" si="81">SUM(Z25:AC25)</f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8">
        <f t="shared" ref="AE25:AE41" si="82">AJ25+AO25+AT25+AY25</f>
        <v>0</v>
      </c>
      <c r="AF25" s="28">
        <f t="shared" ref="AF25:AF41" si="83">AK25+AP25+AU25+AZ25</f>
        <v>0</v>
      </c>
      <c r="AG25" s="28">
        <f t="shared" si="8"/>
        <v>0</v>
      </c>
      <c r="AH25" s="28">
        <f t="shared" si="9"/>
        <v>0</v>
      </c>
      <c r="AI25" s="28">
        <f t="shared" si="10"/>
        <v>0</v>
      </c>
      <c r="AJ25" s="29">
        <f t="shared" ref="AJ25:AJ41" si="84">SUM(AK25:AN25)</f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f t="shared" ref="AO25:AO41" si="85">SUM(AP25:AS25)</f>
        <v>0</v>
      </c>
      <c r="AP25" s="29">
        <v>0</v>
      </c>
      <c r="AQ25" s="29">
        <v>0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f t="shared" ref="AY25:AY41" si="86">SUM(AZ25:BC25)</f>
        <v>0</v>
      </c>
      <c r="AZ25" s="29">
        <v>0</v>
      </c>
      <c r="BA25" s="29">
        <v>0</v>
      </c>
      <c r="BB25" s="29">
        <v>0</v>
      </c>
      <c r="BC25" s="29">
        <v>0</v>
      </c>
    </row>
    <row r="26" spans="1:55" s="16" customFormat="1" ht="12" x14ac:dyDescent="0.2">
      <c r="A26" s="20" t="s">
        <v>95</v>
      </c>
      <c r="B26" s="2" t="s">
        <v>96</v>
      </c>
      <c r="C26" s="17" t="s">
        <v>97</v>
      </c>
      <c r="D26" s="29">
        <v>0</v>
      </c>
      <c r="E26" s="28">
        <f t="shared" si="74"/>
        <v>0.29499999999999998</v>
      </c>
      <c r="F26" s="28">
        <f t="shared" si="75"/>
        <v>0</v>
      </c>
      <c r="G26" s="28">
        <f t="shared" si="76"/>
        <v>0</v>
      </c>
      <c r="H26" s="28">
        <f t="shared" ref="H25:H41" si="87">M26+R26+W26+AB26</f>
        <v>0.29499999999999998</v>
      </c>
      <c r="I26" s="28">
        <f t="shared" si="77"/>
        <v>0</v>
      </c>
      <c r="J26" s="29">
        <f t="shared" si="78"/>
        <v>0.29499999999999998</v>
      </c>
      <c r="K26" s="29">
        <v>0</v>
      </c>
      <c r="L26" s="29">
        <v>0</v>
      </c>
      <c r="M26" s="29">
        <v>0.29499999999999998</v>
      </c>
      <c r="N26" s="29">
        <v>0</v>
      </c>
      <c r="O26" s="29">
        <f t="shared" si="79"/>
        <v>0</v>
      </c>
      <c r="P26" s="29">
        <v>0</v>
      </c>
      <c r="Q26" s="29">
        <v>0</v>
      </c>
      <c r="R26" s="29">
        <v>0</v>
      </c>
      <c r="S26" s="29">
        <v>0</v>
      </c>
      <c r="T26" s="29">
        <f t="shared" si="80"/>
        <v>0</v>
      </c>
      <c r="U26" s="29">
        <v>0</v>
      </c>
      <c r="V26" s="29">
        <v>0</v>
      </c>
      <c r="W26" s="29">
        <v>0</v>
      </c>
      <c r="X26" s="29">
        <v>0</v>
      </c>
      <c r="Y26" s="29">
        <f t="shared" si="81"/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8">
        <f t="shared" si="82"/>
        <v>0.24583333333333332</v>
      </c>
      <c r="AF26" s="28">
        <f t="shared" si="83"/>
        <v>0</v>
      </c>
      <c r="AG26" s="28">
        <f t="shared" si="8"/>
        <v>0</v>
      </c>
      <c r="AH26" s="28">
        <f t="shared" si="9"/>
        <v>0.24583333333333332</v>
      </c>
      <c r="AI26" s="28">
        <f t="shared" si="10"/>
        <v>0</v>
      </c>
      <c r="AJ26" s="29">
        <f t="shared" si="84"/>
        <v>0.24583333333333332</v>
      </c>
      <c r="AK26" s="29">
        <v>0</v>
      </c>
      <c r="AL26" s="29">
        <v>0</v>
      </c>
      <c r="AM26" s="29">
        <f>0.295/1.2</f>
        <v>0.24583333333333332</v>
      </c>
      <c r="AN26" s="29">
        <v>0</v>
      </c>
      <c r="AO26" s="29">
        <f t="shared" si="85"/>
        <v>0</v>
      </c>
      <c r="AP26" s="29">
        <v>0</v>
      </c>
      <c r="AQ26" s="29">
        <v>0</v>
      </c>
      <c r="AR26" s="29">
        <v>0</v>
      </c>
      <c r="AS26" s="29">
        <v>0</v>
      </c>
      <c r="AT26" s="29">
        <f t="shared" ref="AT26:AT41" si="88">SUM(AU26:AX26)</f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f t="shared" si="86"/>
        <v>0</v>
      </c>
      <c r="AZ26" s="29">
        <v>0</v>
      </c>
      <c r="BA26" s="29">
        <v>0</v>
      </c>
      <c r="BB26" s="29">
        <v>0</v>
      </c>
      <c r="BC26" s="29">
        <v>0</v>
      </c>
    </row>
    <row r="27" spans="1:55" s="16" customFormat="1" ht="12" x14ac:dyDescent="0.2">
      <c r="A27" s="20" t="s">
        <v>98</v>
      </c>
      <c r="B27" s="2" t="s">
        <v>99</v>
      </c>
      <c r="C27" s="1" t="s">
        <v>100</v>
      </c>
      <c r="D27" s="29">
        <v>0</v>
      </c>
      <c r="E27" s="28">
        <f t="shared" si="74"/>
        <v>0</v>
      </c>
      <c r="F27" s="28">
        <f t="shared" si="75"/>
        <v>0</v>
      </c>
      <c r="G27" s="28">
        <f t="shared" si="76"/>
        <v>0</v>
      </c>
      <c r="H27" s="28">
        <f t="shared" si="87"/>
        <v>0</v>
      </c>
      <c r="I27" s="28">
        <f t="shared" si="77"/>
        <v>0</v>
      </c>
      <c r="J27" s="29">
        <f t="shared" si="78"/>
        <v>0</v>
      </c>
      <c r="K27" s="29">
        <v>0</v>
      </c>
      <c r="L27" s="29">
        <v>0</v>
      </c>
      <c r="M27" s="29">
        <v>0</v>
      </c>
      <c r="N27" s="29">
        <v>0</v>
      </c>
      <c r="O27" s="29">
        <f t="shared" si="79"/>
        <v>0</v>
      </c>
      <c r="P27" s="29">
        <v>0</v>
      </c>
      <c r="Q27" s="29">
        <v>0</v>
      </c>
      <c r="R27" s="29">
        <v>0</v>
      </c>
      <c r="S27" s="29">
        <v>0</v>
      </c>
      <c r="T27" s="29">
        <f t="shared" si="80"/>
        <v>0</v>
      </c>
      <c r="U27" s="29">
        <v>0</v>
      </c>
      <c r="V27" s="29">
        <v>0</v>
      </c>
      <c r="W27" s="29">
        <v>0</v>
      </c>
      <c r="X27" s="29">
        <v>0</v>
      </c>
      <c r="Y27" s="29">
        <f t="shared" si="81"/>
        <v>0</v>
      </c>
      <c r="Z27" s="29">
        <v>0</v>
      </c>
      <c r="AA27" s="29">
        <v>0</v>
      </c>
      <c r="AB27" s="29">
        <v>0</v>
      </c>
      <c r="AC27" s="29">
        <v>0</v>
      </c>
      <c r="AD27" s="29">
        <v>0</v>
      </c>
      <c r="AE27" s="28">
        <f t="shared" si="82"/>
        <v>0</v>
      </c>
      <c r="AF27" s="28">
        <f t="shared" si="83"/>
        <v>0</v>
      </c>
      <c r="AG27" s="28">
        <f t="shared" si="8"/>
        <v>0</v>
      </c>
      <c r="AH27" s="28">
        <f t="shared" si="9"/>
        <v>0</v>
      </c>
      <c r="AI27" s="28">
        <f t="shared" si="10"/>
        <v>0</v>
      </c>
      <c r="AJ27" s="29">
        <f t="shared" si="84"/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f t="shared" si="85"/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f t="shared" si="88"/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f t="shared" si="86"/>
        <v>0</v>
      </c>
      <c r="AZ27" s="29">
        <v>0</v>
      </c>
      <c r="BA27" s="29">
        <v>0</v>
      </c>
      <c r="BB27" s="29">
        <v>0</v>
      </c>
      <c r="BC27" s="29">
        <v>0</v>
      </c>
    </row>
    <row r="28" spans="1:55" s="16" customFormat="1" ht="12" x14ac:dyDescent="0.2">
      <c r="A28" s="20" t="s">
        <v>101</v>
      </c>
      <c r="B28" s="2" t="s">
        <v>102</v>
      </c>
      <c r="C28" s="1" t="s">
        <v>103</v>
      </c>
      <c r="D28" s="29">
        <v>0</v>
      </c>
      <c r="E28" s="28">
        <f t="shared" si="74"/>
        <v>0</v>
      </c>
      <c r="F28" s="28">
        <f t="shared" si="75"/>
        <v>0</v>
      </c>
      <c r="G28" s="28">
        <f t="shared" si="76"/>
        <v>0</v>
      </c>
      <c r="H28" s="28">
        <f t="shared" si="87"/>
        <v>0</v>
      </c>
      <c r="I28" s="28">
        <f t="shared" si="77"/>
        <v>0</v>
      </c>
      <c r="J28" s="29">
        <f t="shared" si="78"/>
        <v>0</v>
      </c>
      <c r="K28" s="29">
        <v>0</v>
      </c>
      <c r="L28" s="29">
        <v>0</v>
      </c>
      <c r="M28" s="29">
        <v>0</v>
      </c>
      <c r="N28" s="29">
        <v>0</v>
      </c>
      <c r="O28" s="29">
        <f t="shared" si="79"/>
        <v>0</v>
      </c>
      <c r="P28" s="29">
        <v>0</v>
      </c>
      <c r="Q28" s="29">
        <v>0</v>
      </c>
      <c r="R28" s="29">
        <v>0</v>
      </c>
      <c r="S28" s="29">
        <v>0</v>
      </c>
      <c r="T28" s="29">
        <f t="shared" si="80"/>
        <v>0</v>
      </c>
      <c r="U28" s="29">
        <v>0</v>
      </c>
      <c r="V28" s="29">
        <v>0</v>
      </c>
      <c r="W28" s="29">
        <v>0</v>
      </c>
      <c r="X28" s="29">
        <v>0</v>
      </c>
      <c r="Y28" s="29">
        <f t="shared" si="81"/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8">
        <f t="shared" si="82"/>
        <v>0</v>
      </c>
      <c r="AF28" s="28">
        <f t="shared" si="83"/>
        <v>0</v>
      </c>
      <c r="AG28" s="28">
        <f t="shared" si="8"/>
        <v>0</v>
      </c>
      <c r="AH28" s="28">
        <f t="shared" si="9"/>
        <v>0</v>
      </c>
      <c r="AI28" s="28">
        <f t="shared" si="10"/>
        <v>0</v>
      </c>
      <c r="AJ28" s="29">
        <f t="shared" si="84"/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f t="shared" si="85"/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f t="shared" si="88"/>
        <v>0</v>
      </c>
      <c r="AU28" s="29">
        <v>0</v>
      </c>
      <c r="AV28" s="29">
        <v>0</v>
      </c>
      <c r="AW28" s="29">
        <v>0</v>
      </c>
      <c r="AX28" s="29">
        <v>0</v>
      </c>
      <c r="AY28" s="29">
        <f t="shared" si="86"/>
        <v>0</v>
      </c>
      <c r="AZ28" s="29">
        <v>0</v>
      </c>
      <c r="BA28" s="29">
        <v>0</v>
      </c>
      <c r="BB28" s="29">
        <v>0</v>
      </c>
      <c r="BC28" s="29">
        <v>0</v>
      </c>
    </row>
    <row r="29" spans="1:55" s="16" customFormat="1" ht="12" x14ac:dyDescent="0.2">
      <c r="A29" s="20" t="s">
        <v>104</v>
      </c>
      <c r="B29" s="2" t="s">
        <v>105</v>
      </c>
      <c r="C29" s="3" t="s">
        <v>106</v>
      </c>
      <c r="D29" s="29">
        <v>0</v>
      </c>
      <c r="E29" s="28">
        <f t="shared" si="74"/>
        <v>0</v>
      </c>
      <c r="F29" s="28">
        <f t="shared" si="75"/>
        <v>0</v>
      </c>
      <c r="G29" s="28">
        <f t="shared" si="76"/>
        <v>0</v>
      </c>
      <c r="H29" s="28">
        <f t="shared" si="87"/>
        <v>0</v>
      </c>
      <c r="I29" s="28">
        <f t="shared" si="77"/>
        <v>0</v>
      </c>
      <c r="J29" s="29">
        <f t="shared" si="78"/>
        <v>0</v>
      </c>
      <c r="K29" s="29">
        <v>0</v>
      </c>
      <c r="L29" s="29">
        <v>0</v>
      </c>
      <c r="M29" s="29">
        <v>0</v>
      </c>
      <c r="N29" s="29">
        <v>0</v>
      </c>
      <c r="O29" s="29">
        <f t="shared" si="79"/>
        <v>0</v>
      </c>
      <c r="P29" s="29">
        <v>0</v>
      </c>
      <c r="Q29" s="29">
        <v>0</v>
      </c>
      <c r="R29" s="29">
        <v>0</v>
      </c>
      <c r="S29" s="29">
        <v>0</v>
      </c>
      <c r="T29" s="29">
        <f t="shared" si="80"/>
        <v>0</v>
      </c>
      <c r="U29" s="29">
        <v>0</v>
      </c>
      <c r="V29" s="29">
        <v>0</v>
      </c>
      <c r="W29" s="29">
        <v>0</v>
      </c>
      <c r="X29" s="29">
        <v>0</v>
      </c>
      <c r="Y29" s="29">
        <f t="shared" si="81"/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8">
        <f t="shared" si="82"/>
        <v>0</v>
      </c>
      <c r="AF29" s="28">
        <f t="shared" si="83"/>
        <v>0</v>
      </c>
      <c r="AG29" s="28">
        <f t="shared" si="8"/>
        <v>0</v>
      </c>
      <c r="AH29" s="28">
        <f t="shared" si="9"/>
        <v>0</v>
      </c>
      <c r="AI29" s="28">
        <f t="shared" si="10"/>
        <v>0</v>
      </c>
      <c r="AJ29" s="29">
        <f t="shared" si="84"/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f t="shared" si="85"/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f t="shared" si="88"/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f t="shared" si="86"/>
        <v>0</v>
      </c>
      <c r="AZ29" s="29">
        <v>0</v>
      </c>
      <c r="BA29" s="29">
        <v>0</v>
      </c>
      <c r="BB29" s="29">
        <v>0</v>
      </c>
      <c r="BC29" s="29">
        <v>0</v>
      </c>
    </row>
    <row r="30" spans="1:55" s="16" customFormat="1" ht="17.25" x14ac:dyDescent="0.2">
      <c r="A30" s="20" t="s">
        <v>107</v>
      </c>
      <c r="B30" s="2" t="s">
        <v>108</v>
      </c>
      <c r="C30" s="3" t="s">
        <v>109</v>
      </c>
      <c r="D30" s="29">
        <v>0</v>
      </c>
      <c r="E30" s="28">
        <f t="shared" si="74"/>
        <v>0</v>
      </c>
      <c r="F30" s="28">
        <f t="shared" si="75"/>
        <v>0</v>
      </c>
      <c r="G30" s="28">
        <f t="shared" si="76"/>
        <v>0</v>
      </c>
      <c r="H30" s="28">
        <f t="shared" si="87"/>
        <v>0</v>
      </c>
      <c r="I30" s="28">
        <f t="shared" si="77"/>
        <v>0</v>
      </c>
      <c r="J30" s="29">
        <f t="shared" si="78"/>
        <v>0</v>
      </c>
      <c r="K30" s="29">
        <v>0</v>
      </c>
      <c r="L30" s="29">
        <v>0</v>
      </c>
      <c r="M30" s="29">
        <v>0</v>
      </c>
      <c r="N30" s="29">
        <v>0</v>
      </c>
      <c r="O30" s="29">
        <f t="shared" si="79"/>
        <v>0</v>
      </c>
      <c r="P30" s="29">
        <v>0</v>
      </c>
      <c r="Q30" s="29">
        <v>0</v>
      </c>
      <c r="R30" s="29">
        <v>0</v>
      </c>
      <c r="S30" s="29">
        <v>0</v>
      </c>
      <c r="T30" s="29">
        <f t="shared" si="80"/>
        <v>0</v>
      </c>
      <c r="U30" s="29">
        <v>0</v>
      </c>
      <c r="V30" s="29">
        <v>0</v>
      </c>
      <c r="W30" s="29">
        <v>0</v>
      </c>
      <c r="X30" s="29">
        <v>0</v>
      </c>
      <c r="Y30" s="29">
        <f t="shared" si="81"/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8">
        <f t="shared" si="82"/>
        <v>0</v>
      </c>
      <c r="AF30" s="28">
        <f t="shared" si="83"/>
        <v>0</v>
      </c>
      <c r="AG30" s="28">
        <f t="shared" si="8"/>
        <v>0</v>
      </c>
      <c r="AH30" s="28">
        <f t="shared" si="9"/>
        <v>0</v>
      </c>
      <c r="AI30" s="28">
        <f t="shared" si="10"/>
        <v>0</v>
      </c>
      <c r="AJ30" s="29">
        <f t="shared" si="84"/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f t="shared" si="85"/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f t="shared" si="88"/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f t="shared" si="86"/>
        <v>0</v>
      </c>
      <c r="AZ30" s="29">
        <v>0</v>
      </c>
      <c r="BA30" s="29">
        <v>0</v>
      </c>
      <c r="BB30" s="29">
        <v>0</v>
      </c>
      <c r="BC30" s="29">
        <v>0</v>
      </c>
    </row>
    <row r="31" spans="1:55" s="16" customFormat="1" ht="12" x14ac:dyDescent="0.2">
      <c r="A31" s="20" t="s">
        <v>110</v>
      </c>
      <c r="B31" s="2" t="s">
        <v>111</v>
      </c>
      <c r="C31" s="3" t="s">
        <v>112</v>
      </c>
      <c r="D31" s="29">
        <v>0</v>
      </c>
      <c r="E31" s="28">
        <f t="shared" si="74"/>
        <v>0</v>
      </c>
      <c r="F31" s="28">
        <f t="shared" si="75"/>
        <v>0</v>
      </c>
      <c r="G31" s="28">
        <f t="shared" si="76"/>
        <v>0</v>
      </c>
      <c r="H31" s="28">
        <f t="shared" si="87"/>
        <v>0</v>
      </c>
      <c r="I31" s="28">
        <f t="shared" si="77"/>
        <v>0</v>
      </c>
      <c r="J31" s="29">
        <f t="shared" si="78"/>
        <v>0</v>
      </c>
      <c r="K31" s="29">
        <v>0</v>
      </c>
      <c r="L31" s="29">
        <v>0</v>
      </c>
      <c r="M31" s="29">
        <v>0</v>
      </c>
      <c r="N31" s="29">
        <v>0</v>
      </c>
      <c r="O31" s="29">
        <f t="shared" si="79"/>
        <v>0</v>
      </c>
      <c r="P31" s="29">
        <v>0</v>
      </c>
      <c r="Q31" s="29">
        <v>0</v>
      </c>
      <c r="R31" s="29">
        <v>0</v>
      </c>
      <c r="S31" s="29">
        <v>0</v>
      </c>
      <c r="T31" s="29">
        <f t="shared" si="80"/>
        <v>0</v>
      </c>
      <c r="U31" s="29">
        <v>0</v>
      </c>
      <c r="V31" s="29">
        <v>0</v>
      </c>
      <c r="W31" s="29">
        <v>0</v>
      </c>
      <c r="X31" s="29">
        <v>0</v>
      </c>
      <c r="Y31" s="29">
        <f t="shared" si="81"/>
        <v>0</v>
      </c>
      <c r="Z31" s="29">
        <v>0</v>
      </c>
      <c r="AA31" s="29">
        <v>0</v>
      </c>
      <c r="AB31" s="29">
        <v>0</v>
      </c>
      <c r="AC31" s="29">
        <v>0</v>
      </c>
      <c r="AD31" s="29"/>
      <c r="AE31" s="28">
        <f t="shared" si="82"/>
        <v>0</v>
      </c>
      <c r="AF31" s="28">
        <f t="shared" si="83"/>
        <v>0</v>
      </c>
      <c r="AG31" s="28">
        <f t="shared" si="8"/>
        <v>0</v>
      </c>
      <c r="AH31" s="28">
        <f t="shared" si="9"/>
        <v>0</v>
      </c>
      <c r="AI31" s="28">
        <f t="shared" si="10"/>
        <v>0</v>
      </c>
      <c r="AJ31" s="29">
        <f t="shared" si="84"/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f t="shared" si="85"/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f t="shared" si="88"/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f t="shared" si="86"/>
        <v>0</v>
      </c>
      <c r="AZ31" s="29">
        <v>0</v>
      </c>
      <c r="BA31" s="29">
        <v>0</v>
      </c>
      <c r="BB31" s="29">
        <v>0</v>
      </c>
      <c r="BC31" s="29">
        <v>0</v>
      </c>
    </row>
    <row r="32" spans="1:55" s="16" customFormat="1" ht="12" x14ac:dyDescent="0.2">
      <c r="A32" s="20" t="s">
        <v>113</v>
      </c>
      <c r="B32" s="2" t="s">
        <v>114</v>
      </c>
      <c r="C32" s="3" t="s">
        <v>115</v>
      </c>
      <c r="D32" s="29">
        <v>0</v>
      </c>
      <c r="E32" s="28">
        <f t="shared" si="74"/>
        <v>0</v>
      </c>
      <c r="F32" s="28">
        <f t="shared" si="75"/>
        <v>0</v>
      </c>
      <c r="G32" s="28">
        <f t="shared" si="76"/>
        <v>0</v>
      </c>
      <c r="H32" s="28">
        <f t="shared" si="87"/>
        <v>0</v>
      </c>
      <c r="I32" s="28">
        <f t="shared" si="77"/>
        <v>0</v>
      </c>
      <c r="J32" s="29">
        <f t="shared" si="78"/>
        <v>0</v>
      </c>
      <c r="K32" s="29">
        <v>0</v>
      </c>
      <c r="L32" s="29">
        <v>0</v>
      </c>
      <c r="M32" s="29">
        <v>0</v>
      </c>
      <c r="N32" s="29">
        <v>0</v>
      </c>
      <c r="O32" s="29">
        <f t="shared" si="79"/>
        <v>0</v>
      </c>
      <c r="P32" s="29">
        <v>0</v>
      </c>
      <c r="Q32" s="29">
        <v>0</v>
      </c>
      <c r="R32" s="29">
        <v>0</v>
      </c>
      <c r="S32" s="29">
        <v>0</v>
      </c>
      <c r="T32" s="29">
        <f t="shared" si="80"/>
        <v>0</v>
      </c>
      <c r="U32" s="29">
        <v>0</v>
      </c>
      <c r="V32" s="29">
        <v>0</v>
      </c>
      <c r="W32" s="29">
        <v>0</v>
      </c>
      <c r="X32" s="29">
        <v>0</v>
      </c>
      <c r="Y32" s="29">
        <f t="shared" si="81"/>
        <v>0</v>
      </c>
      <c r="Z32" s="29">
        <v>0</v>
      </c>
      <c r="AA32" s="29">
        <v>0</v>
      </c>
      <c r="AB32" s="29">
        <v>0</v>
      </c>
      <c r="AC32" s="29">
        <v>0</v>
      </c>
      <c r="AD32" s="29"/>
      <c r="AE32" s="28">
        <f t="shared" si="82"/>
        <v>0</v>
      </c>
      <c r="AF32" s="28">
        <f t="shared" si="83"/>
        <v>0</v>
      </c>
      <c r="AG32" s="28">
        <f t="shared" si="8"/>
        <v>0</v>
      </c>
      <c r="AH32" s="28">
        <f t="shared" si="9"/>
        <v>0</v>
      </c>
      <c r="AI32" s="28">
        <f t="shared" si="10"/>
        <v>0</v>
      </c>
      <c r="AJ32" s="29">
        <f t="shared" si="84"/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f t="shared" si="85"/>
        <v>0</v>
      </c>
      <c r="AP32" s="29">
        <v>0</v>
      </c>
      <c r="AQ32" s="29">
        <v>0</v>
      </c>
      <c r="AR32" s="29">
        <v>0</v>
      </c>
      <c r="AS32" s="29">
        <v>0</v>
      </c>
      <c r="AT32" s="29">
        <f t="shared" si="88"/>
        <v>0</v>
      </c>
      <c r="AU32" s="29">
        <v>0</v>
      </c>
      <c r="AV32" s="29">
        <v>0</v>
      </c>
      <c r="AW32" s="29">
        <v>0</v>
      </c>
      <c r="AX32" s="29">
        <v>0</v>
      </c>
      <c r="AY32" s="29">
        <f t="shared" si="86"/>
        <v>0</v>
      </c>
      <c r="AZ32" s="29">
        <v>0</v>
      </c>
      <c r="BA32" s="29">
        <v>0</v>
      </c>
      <c r="BB32" s="29">
        <v>0</v>
      </c>
      <c r="BC32" s="29">
        <v>0</v>
      </c>
    </row>
    <row r="33" spans="1:55" s="16" customFormat="1" ht="12" x14ac:dyDescent="0.2">
      <c r="A33" s="20" t="s">
        <v>116</v>
      </c>
      <c r="B33" s="2" t="s">
        <v>117</v>
      </c>
      <c r="C33" s="3" t="s">
        <v>118</v>
      </c>
      <c r="D33" s="29">
        <v>0</v>
      </c>
      <c r="E33" s="28">
        <f t="shared" si="74"/>
        <v>0.39600000000000002</v>
      </c>
      <c r="F33" s="28">
        <f t="shared" si="75"/>
        <v>0</v>
      </c>
      <c r="G33" s="28">
        <f t="shared" si="76"/>
        <v>0</v>
      </c>
      <c r="H33" s="28">
        <f t="shared" si="87"/>
        <v>0.39600000000000002</v>
      </c>
      <c r="I33" s="28">
        <f t="shared" si="77"/>
        <v>0</v>
      </c>
      <c r="J33" s="29">
        <f t="shared" si="78"/>
        <v>0.39600000000000002</v>
      </c>
      <c r="K33" s="29">
        <v>0</v>
      </c>
      <c r="L33" s="29">
        <v>0</v>
      </c>
      <c r="M33" s="29">
        <v>0.39600000000000002</v>
      </c>
      <c r="N33" s="29">
        <v>0</v>
      </c>
      <c r="O33" s="29">
        <f t="shared" si="79"/>
        <v>0</v>
      </c>
      <c r="P33" s="29">
        <v>0</v>
      </c>
      <c r="Q33" s="29">
        <v>0</v>
      </c>
      <c r="R33" s="29">
        <v>0</v>
      </c>
      <c r="S33" s="29">
        <v>0</v>
      </c>
      <c r="T33" s="29">
        <f t="shared" si="80"/>
        <v>0</v>
      </c>
      <c r="U33" s="29">
        <v>0</v>
      </c>
      <c r="V33" s="29">
        <v>0</v>
      </c>
      <c r="W33" s="29">
        <v>0</v>
      </c>
      <c r="X33" s="29">
        <v>0</v>
      </c>
      <c r="Y33" s="29">
        <f t="shared" si="81"/>
        <v>0</v>
      </c>
      <c r="Z33" s="29">
        <v>0</v>
      </c>
      <c r="AA33" s="29">
        <v>0</v>
      </c>
      <c r="AB33" s="29">
        <v>0</v>
      </c>
      <c r="AC33" s="29">
        <v>0</v>
      </c>
      <c r="AD33" s="29"/>
      <c r="AE33" s="28">
        <f t="shared" si="82"/>
        <v>0.33</v>
      </c>
      <c r="AF33" s="28">
        <f t="shared" si="83"/>
        <v>0</v>
      </c>
      <c r="AG33" s="28">
        <f t="shared" si="8"/>
        <v>0</v>
      </c>
      <c r="AH33" s="28">
        <f t="shared" si="9"/>
        <v>0.33</v>
      </c>
      <c r="AI33" s="28">
        <f t="shared" si="10"/>
        <v>0</v>
      </c>
      <c r="AJ33" s="29">
        <f t="shared" si="84"/>
        <v>0.33</v>
      </c>
      <c r="AK33" s="29">
        <v>0</v>
      </c>
      <c r="AL33" s="29">
        <v>0</v>
      </c>
      <c r="AM33" s="29">
        <f>0.396/1.2</f>
        <v>0.33</v>
      </c>
      <c r="AN33" s="29">
        <v>0</v>
      </c>
      <c r="AO33" s="29">
        <f t="shared" si="85"/>
        <v>0</v>
      </c>
      <c r="AP33" s="29">
        <v>0</v>
      </c>
      <c r="AQ33" s="29">
        <v>0</v>
      </c>
      <c r="AR33" s="29">
        <v>0</v>
      </c>
      <c r="AS33" s="29">
        <v>0</v>
      </c>
      <c r="AT33" s="29">
        <f t="shared" si="88"/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f t="shared" si="86"/>
        <v>0</v>
      </c>
      <c r="AZ33" s="29">
        <v>0</v>
      </c>
      <c r="BA33" s="29">
        <v>0</v>
      </c>
      <c r="BB33" s="29">
        <v>0</v>
      </c>
      <c r="BC33" s="29">
        <v>0</v>
      </c>
    </row>
    <row r="34" spans="1:55" s="16" customFormat="1" ht="12" x14ac:dyDescent="0.2">
      <c r="A34" s="20" t="s">
        <v>119</v>
      </c>
      <c r="B34" s="2" t="s">
        <v>120</v>
      </c>
      <c r="C34" s="3" t="s">
        <v>121</v>
      </c>
      <c r="D34" s="29">
        <v>0</v>
      </c>
      <c r="E34" s="28">
        <f t="shared" si="74"/>
        <v>0</v>
      </c>
      <c r="F34" s="28">
        <f t="shared" si="75"/>
        <v>0</v>
      </c>
      <c r="G34" s="28">
        <f t="shared" si="76"/>
        <v>0</v>
      </c>
      <c r="H34" s="28">
        <f t="shared" si="87"/>
        <v>0</v>
      </c>
      <c r="I34" s="28">
        <f t="shared" si="77"/>
        <v>0</v>
      </c>
      <c r="J34" s="29">
        <f t="shared" si="78"/>
        <v>0</v>
      </c>
      <c r="K34" s="29">
        <v>0</v>
      </c>
      <c r="L34" s="29">
        <v>0</v>
      </c>
      <c r="M34" s="29">
        <v>0</v>
      </c>
      <c r="N34" s="29">
        <v>0</v>
      </c>
      <c r="O34" s="29">
        <f t="shared" si="79"/>
        <v>0</v>
      </c>
      <c r="P34" s="29">
        <v>0</v>
      </c>
      <c r="Q34" s="29">
        <v>0</v>
      </c>
      <c r="R34" s="29">
        <v>0</v>
      </c>
      <c r="S34" s="29">
        <v>0</v>
      </c>
      <c r="T34" s="29">
        <f t="shared" si="80"/>
        <v>0</v>
      </c>
      <c r="U34" s="29">
        <v>0</v>
      </c>
      <c r="V34" s="29">
        <v>0</v>
      </c>
      <c r="W34" s="29">
        <v>0</v>
      </c>
      <c r="X34" s="29">
        <v>0</v>
      </c>
      <c r="Y34" s="29">
        <f t="shared" si="81"/>
        <v>0</v>
      </c>
      <c r="Z34" s="29">
        <v>0</v>
      </c>
      <c r="AA34" s="29">
        <v>0</v>
      </c>
      <c r="AB34" s="29">
        <v>0</v>
      </c>
      <c r="AC34" s="29">
        <v>0</v>
      </c>
      <c r="AD34" s="29"/>
      <c r="AE34" s="28">
        <f t="shared" si="82"/>
        <v>0</v>
      </c>
      <c r="AF34" s="28">
        <f t="shared" si="83"/>
        <v>0</v>
      </c>
      <c r="AG34" s="28">
        <f t="shared" si="8"/>
        <v>0</v>
      </c>
      <c r="AH34" s="28">
        <f t="shared" si="9"/>
        <v>0</v>
      </c>
      <c r="AI34" s="28">
        <f t="shared" si="10"/>
        <v>0</v>
      </c>
      <c r="AJ34" s="29">
        <f t="shared" si="84"/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f t="shared" si="85"/>
        <v>0</v>
      </c>
      <c r="AP34" s="29">
        <v>0</v>
      </c>
      <c r="AQ34" s="29">
        <v>0</v>
      </c>
      <c r="AR34" s="29">
        <v>0</v>
      </c>
      <c r="AS34" s="29">
        <v>0</v>
      </c>
      <c r="AT34" s="29">
        <f t="shared" si="88"/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f t="shared" si="86"/>
        <v>0</v>
      </c>
      <c r="AZ34" s="29">
        <v>0</v>
      </c>
      <c r="BA34" s="29">
        <v>0</v>
      </c>
      <c r="BB34" s="29">
        <v>0</v>
      </c>
      <c r="BC34" s="29">
        <v>0</v>
      </c>
    </row>
    <row r="35" spans="1:55" s="16" customFormat="1" ht="12" x14ac:dyDescent="0.2">
      <c r="A35" s="20" t="s">
        <v>122</v>
      </c>
      <c r="B35" s="2" t="s">
        <v>123</v>
      </c>
      <c r="C35" s="3" t="s">
        <v>124</v>
      </c>
      <c r="D35" s="29">
        <v>0</v>
      </c>
      <c r="E35" s="28">
        <f t="shared" si="74"/>
        <v>0</v>
      </c>
      <c r="F35" s="28">
        <f t="shared" si="75"/>
        <v>0</v>
      </c>
      <c r="G35" s="28">
        <f t="shared" si="76"/>
        <v>0</v>
      </c>
      <c r="H35" s="28">
        <f t="shared" si="87"/>
        <v>0</v>
      </c>
      <c r="I35" s="28">
        <f t="shared" si="77"/>
        <v>0</v>
      </c>
      <c r="J35" s="29">
        <f t="shared" si="78"/>
        <v>0</v>
      </c>
      <c r="K35" s="29">
        <v>0</v>
      </c>
      <c r="L35" s="29">
        <v>0</v>
      </c>
      <c r="M35" s="29">
        <v>0</v>
      </c>
      <c r="N35" s="29">
        <v>0</v>
      </c>
      <c r="O35" s="29">
        <f t="shared" si="79"/>
        <v>0</v>
      </c>
      <c r="P35" s="29">
        <v>0</v>
      </c>
      <c r="Q35" s="29">
        <v>0</v>
      </c>
      <c r="R35" s="29">
        <v>0</v>
      </c>
      <c r="S35" s="29">
        <v>0</v>
      </c>
      <c r="T35" s="29">
        <f t="shared" si="80"/>
        <v>0</v>
      </c>
      <c r="U35" s="29">
        <v>0</v>
      </c>
      <c r="V35" s="29">
        <v>0</v>
      </c>
      <c r="W35" s="29">
        <v>0</v>
      </c>
      <c r="X35" s="29">
        <v>0</v>
      </c>
      <c r="Y35" s="29">
        <f t="shared" si="81"/>
        <v>0</v>
      </c>
      <c r="Z35" s="29">
        <v>0</v>
      </c>
      <c r="AA35" s="29">
        <v>0</v>
      </c>
      <c r="AB35" s="29">
        <v>0</v>
      </c>
      <c r="AC35" s="29">
        <v>0</v>
      </c>
      <c r="AD35" s="29"/>
      <c r="AE35" s="28">
        <f t="shared" si="82"/>
        <v>0</v>
      </c>
      <c r="AF35" s="28">
        <f t="shared" si="83"/>
        <v>0</v>
      </c>
      <c r="AG35" s="28">
        <f t="shared" si="8"/>
        <v>0</v>
      </c>
      <c r="AH35" s="28">
        <f t="shared" si="9"/>
        <v>0</v>
      </c>
      <c r="AI35" s="28">
        <f t="shared" si="10"/>
        <v>0</v>
      </c>
      <c r="AJ35" s="29">
        <f t="shared" si="84"/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f t="shared" si="85"/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f t="shared" si="88"/>
        <v>0</v>
      </c>
      <c r="AU35" s="29">
        <v>0</v>
      </c>
      <c r="AV35" s="29">
        <v>0</v>
      </c>
      <c r="AW35" s="29">
        <v>0</v>
      </c>
      <c r="AX35" s="29">
        <v>0</v>
      </c>
      <c r="AY35" s="29">
        <f t="shared" si="86"/>
        <v>0</v>
      </c>
      <c r="AZ35" s="29">
        <v>0</v>
      </c>
      <c r="BA35" s="29">
        <v>0</v>
      </c>
      <c r="BB35" s="29">
        <v>0</v>
      </c>
      <c r="BC35" s="29">
        <v>0</v>
      </c>
    </row>
    <row r="36" spans="1:55" s="16" customFormat="1" ht="12" x14ac:dyDescent="0.2">
      <c r="A36" s="20" t="s">
        <v>125</v>
      </c>
      <c r="B36" s="2" t="s">
        <v>126</v>
      </c>
      <c r="C36" s="3" t="s">
        <v>127</v>
      </c>
      <c r="D36" s="29">
        <v>0.85</v>
      </c>
      <c r="E36" s="28">
        <f t="shared" si="74"/>
        <v>0</v>
      </c>
      <c r="F36" s="28">
        <f t="shared" si="75"/>
        <v>0</v>
      </c>
      <c r="G36" s="28">
        <f t="shared" si="76"/>
        <v>0</v>
      </c>
      <c r="H36" s="28">
        <f t="shared" si="87"/>
        <v>0</v>
      </c>
      <c r="I36" s="28">
        <f t="shared" si="77"/>
        <v>0</v>
      </c>
      <c r="J36" s="29">
        <f t="shared" si="78"/>
        <v>0</v>
      </c>
      <c r="K36" s="29">
        <v>0</v>
      </c>
      <c r="L36" s="29">
        <v>0</v>
      </c>
      <c r="M36" s="29">
        <v>0</v>
      </c>
      <c r="N36" s="29">
        <v>0</v>
      </c>
      <c r="O36" s="29">
        <f t="shared" si="79"/>
        <v>0</v>
      </c>
      <c r="P36" s="29">
        <v>0</v>
      </c>
      <c r="Q36" s="29">
        <v>0</v>
      </c>
      <c r="R36" s="29">
        <v>0</v>
      </c>
      <c r="S36" s="29">
        <v>0</v>
      </c>
      <c r="T36" s="29">
        <f t="shared" si="80"/>
        <v>0</v>
      </c>
      <c r="U36" s="29">
        <v>0</v>
      </c>
      <c r="V36" s="29">
        <v>0</v>
      </c>
      <c r="W36" s="29">
        <v>0</v>
      </c>
      <c r="X36" s="29">
        <v>0</v>
      </c>
      <c r="Y36" s="29">
        <f t="shared" si="81"/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f>0.85/1.2</f>
        <v>0.70833333333333337</v>
      </c>
      <c r="AE36" s="28">
        <f t="shared" si="82"/>
        <v>0</v>
      </c>
      <c r="AF36" s="28">
        <f t="shared" si="83"/>
        <v>0</v>
      </c>
      <c r="AG36" s="28">
        <f t="shared" si="8"/>
        <v>0</v>
      </c>
      <c r="AH36" s="28">
        <f t="shared" si="9"/>
        <v>0</v>
      </c>
      <c r="AI36" s="28">
        <f t="shared" si="10"/>
        <v>0</v>
      </c>
      <c r="AJ36" s="29">
        <f t="shared" si="84"/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f t="shared" si="85"/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f t="shared" si="88"/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f t="shared" si="86"/>
        <v>0</v>
      </c>
      <c r="AZ36" s="29">
        <v>0</v>
      </c>
      <c r="BA36" s="29">
        <v>0</v>
      </c>
      <c r="BB36" s="29">
        <v>0</v>
      </c>
      <c r="BC36" s="29">
        <v>0</v>
      </c>
    </row>
    <row r="37" spans="1:55" s="16" customFormat="1" ht="12" x14ac:dyDescent="0.2">
      <c r="A37" s="20" t="s">
        <v>128</v>
      </c>
      <c r="B37" s="2" t="s">
        <v>129</v>
      </c>
      <c r="C37" s="3" t="s">
        <v>130</v>
      </c>
      <c r="D37" s="29">
        <v>0</v>
      </c>
      <c r="E37" s="28">
        <f t="shared" si="74"/>
        <v>0</v>
      </c>
      <c r="F37" s="28">
        <f t="shared" si="75"/>
        <v>0</v>
      </c>
      <c r="G37" s="28">
        <f t="shared" si="76"/>
        <v>0</v>
      </c>
      <c r="H37" s="28">
        <f t="shared" si="87"/>
        <v>0</v>
      </c>
      <c r="I37" s="28">
        <f t="shared" si="77"/>
        <v>0</v>
      </c>
      <c r="J37" s="29">
        <f t="shared" si="78"/>
        <v>0</v>
      </c>
      <c r="K37" s="29">
        <v>0</v>
      </c>
      <c r="L37" s="29">
        <v>0</v>
      </c>
      <c r="M37" s="29">
        <v>0</v>
      </c>
      <c r="N37" s="29">
        <v>0</v>
      </c>
      <c r="O37" s="29">
        <f t="shared" si="79"/>
        <v>0</v>
      </c>
      <c r="P37" s="29">
        <v>0</v>
      </c>
      <c r="Q37" s="29">
        <v>0</v>
      </c>
      <c r="R37" s="29">
        <v>0</v>
      </c>
      <c r="S37" s="29">
        <v>0</v>
      </c>
      <c r="T37" s="29">
        <f t="shared" si="80"/>
        <v>0</v>
      </c>
      <c r="U37" s="29">
        <v>0</v>
      </c>
      <c r="V37" s="29">
        <v>0</v>
      </c>
      <c r="W37" s="29">
        <v>0</v>
      </c>
      <c r="X37" s="29">
        <v>0</v>
      </c>
      <c r="Y37" s="29">
        <f t="shared" si="81"/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8">
        <f t="shared" si="82"/>
        <v>0</v>
      </c>
      <c r="AF37" s="28">
        <f t="shared" si="83"/>
        <v>0</v>
      </c>
      <c r="AG37" s="28">
        <f t="shared" si="8"/>
        <v>0</v>
      </c>
      <c r="AH37" s="28">
        <f t="shared" si="9"/>
        <v>0</v>
      </c>
      <c r="AI37" s="28">
        <f t="shared" si="10"/>
        <v>0</v>
      </c>
      <c r="AJ37" s="29">
        <f t="shared" si="84"/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f t="shared" si="85"/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f t="shared" si="88"/>
        <v>0</v>
      </c>
      <c r="AU37" s="29">
        <v>0</v>
      </c>
      <c r="AV37" s="29">
        <v>0</v>
      </c>
      <c r="AW37" s="29">
        <v>0</v>
      </c>
      <c r="AX37" s="29">
        <v>0</v>
      </c>
      <c r="AY37" s="29">
        <f t="shared" si="86"/>
        <v>0</v>
      </c>
      <c r="AZ37" s="29">
        <v>0</v>
      </c>
      <c r="BA37" s="29">
        <v>0</v>
      </c>
      <c r="BB37" s="29">
        <v>0</v>
      </c>
      <c r="BC37" s="29">
        <v>0</v>
      </c>
    </row>
    <row r="38" spans="1:55" s="16" customFormat="1" ht="12" x14ac:dyDescent="0.2">
      <c r="A38" s="20" t="s">
        <v>131</v>
      </c>
      <c r="B38" s="2" t="s">
        <v>132</v>
      </c>
      <c r="C38" s="3" t="s">
        <v>133</v>
      </c>
      <c r="D38" s="29">
        <v>0</v>
      </c>
      <c r="E38" s="28">
        <f t="shared" si="74"/>
        <v>0</v>
      </c>
      <c r="F38" s="28">
        <f t="shared" si="75"/>
        <v>0</v>
      </c>
      <c r="G38" s="28">
        <f t="shared" si="76"/>
        <v>0</v>
      </c>
      <c r="H38" s="28">
        <f t="shared" si="87"/>
        <v>0</v>
      </c>
      <c r="I38" s="28">
        <f t="shared" si="77"/>
        <v>0</v>
      </c>
      <c r="J38" s="29">
        <f t="shared" si="78"/>
        <v>0</v>
      </c>
      <c r="K38" s="29">
        <v>0</v>
      </c>
      <c r="L38" s="29">
        <v>0</v>
      </c>
      <c r="M38" s="29">
        <v>0</v>
      </c>
      <c r="N38" s="29">
        <v>0</v>
      </c>
      <c r="O38" s="29">
        <f t="shared" si="79"/>
        <v>0</v>
      </c>
      <c r="P38" s="29">
        <v>0</v>
      </c>
      <c r="Q38" s="29">
        <v>0</v>
      </c>
      <c r="R38" s="29">
        <v>0</v>
      </c>
      <c r="S38" s="29">
        <v>0</v>
      </c>
      <c r="T38" s="29">
        <f t="shared" si="80"/>
        <v>0</v>
      </c>
      <c r="U38" s="29">
        <v>0</v>
      </c>
      <c r="V38" s="29">
        <v>0</v>
      </c>
      <c r="W38" s="29">
        <v>0</v>
      </c>
      <c r="X38" s="29">
        <v>0</v>
      </c>
      <c r="Y38" s="29">
        <f t="shared" si="81"/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8">
        <f t="shared" si="82"/>
        <v>0</v>
      </c>
      <c r="AF38" s="28">
        <f t="shared" si="83"/>
        <v>0</v>
      </c>
      <c r="AG38" s="28">
        <f t="shared" si="8"/>
        <v>0</v>
      </c>
      <c r="AH38" s="28">
        <f t="shared" si="9"/>
        <v>0</v>
      </c>
      <c r="AI38" s="28">
        <f t="shared" si="10"/>
        <v>0</v>
      </c>
      <c r="AJ38" s="29">
        <f t="shared" si="84"/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f t="shared" si="85"/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f t="shared" si="88"/>
        <v>0</v>
      </c>
      <c r="AU38" s="29">
        <v>0</v>
      </c>
      <c r="AV38" s="29">
        <v>0</v>
      </c>
      <c r="AW38" s="29">
        <v>0</v>
      </c>
      <c r="AX38" s="29">
        <v>0</v>
      </c>
      <c r="AY38" s="29">
        <f t="shared" si="86"/>
        <v>0</v>
      </c>
      <c r="AZ38" s="29">
        <v>0</v>
      </c>
      <c r="BA38" s="29">
        <v>0</v>
      </c>
      <c r="BB38" s="29">
        <v>0</v>
      </c>
      <c r="BC38" s="29">
        <v>0</v>
      </c>
    </row>
    <row r="39" spans="1:55" s="16" customFormat="1" ht="12" x14ac:dyDescent="0.2">
      <c r="A39" s="20" t="s">
        <v>134</v>
      </c>
      <c r="B39" s="2" t="s">
        <v>135</v>
      </c>
      <c r="C39" s="3" t="s">
        <v>136</v>
      </c>
      <c r="D39" s="29">
        <v>0</v>
      </c>
      <c r="E39" s="28">
        <f t="shared" si="74"/>
        <v>0</v>
      </c>
      <c r="F39" s="28">
        <f t="shared" si="75"/>
        <v>0</v>
      </c>
      <c r="G39" s="28">
        <f t="shared" si="76"/>
        <v>0</v>
      </c>
      <c r="H39" s="28">
        <f t="shared" si="87"/>
        <v>0</v>
      </c>
      <c r="I39" s="28">
        <f t="shared" si="77"/>
        <v>0</v>
      </c>
      <c r="J39" s="29">
        <f t="shared" si="78"/>
        <v>0</v>
      </c>
      <c r="K39" s="29">
        <v>0</v>
      </c>
      <c r="L39" s="29">
        <v>0</v>
      </c>
      <c r="M39" s="29">
        <v>0</v>
      </c>
      <c r="N39" s="29">
        <v>0</v>
      </c>
      <c r="O39" s="29">
        <f t="shared" si="79"/>
        <v>0</v>
      </c>
      <c r="P39" s="29">
        <v>0</v>
      </c>
      <c r="Q39" s="29">
        <v>0</v>
      </c>
      <c r="R39" s="29">
        <v>0</v>
      </c>
      <c r="S39" s="29">
        <v>0</v>
      </c>
      <c r="T39" s="29">
        <f t="shared" si="80"/>
        <v>0</v>
      </c>
      <c r="U39" s="29">
        <v>0</v>
      </c>
      <c r="V39" s="29">
        <v>0</v>
      </c>
      <c r="W39" s="29">
        <v>0</v>
      </c>
      <c r="X39" s="29">
        <v>0</v>
      </c>
      <c r="Y39" s="29">
        <f t="shared" si="81"/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8">
        <f t="shared" si="82"/>
        <v>0</v>
      </c>
      <c r="AF39" s="28">
        <f t="shared" si="83"/>
        <v>0</v>
      </c>
      <c r="AG39" s="28">
        <f t="shared" si="8"/>
        <v>0</v>
      </c>
      <c r="AH39" s="28">
        <f t="shared" si="9"/>
        <v>0</v>
      </c>
      <c r="AI39" s="28">
        <f t="shared" si="10"/>
        <v>0</v>
      </c>
      <c r="AJ39" s="29">
        <f t="shared" si="84"/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f t="shared" si="85"/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f t="shared" si="88"/>
        <v>0</v>
      </c>
      <c r="AU39" s="29">
        <v>0</v>
      </c>
      <c r="AV39" s="29">
        <v>0</v>
      </c>
      <c r="AW39" s="29">
        <v>0</v>
      </c>
      <c r="AX39" s="29">
        <v>0</v>
      </c>
      <c r="AY39" s="29">
        <f t="shared" si="86"/>
        <v>0</v>
      </c>
      <c r="AZ39" s="29">
        <v>0</v>
      </c>
      <c r="BA39" s="29">
        <v>0</v>
      </c>
      <c r="BB39" s="29">
        <v>0</v>
      </c>
      <c r="BC39" s="29">
        <v>0</v>
      </c>
    </row>
    <row r="40" spans="1:55" s="16" customFormat="1" ht="12" x14ac:dyDescent="0.2">
      <c r="A40" s="20" t="s">
        <v>137</v>
      </c>
      <c r="B40" s="2" t="s">
        <v>138</v>
      </c>
      <c r="C40" s="3" t="s">
        <v>139</v>
      </c>
      <c r="D40" s="29">
        <v>0</v>
      </c>
      <c r="E40" s="28">
        <f t="shared" si="74"/>
        <v>0</v>
      </c>
      <c r="F40" s="28">
        <f t="shared" si="75"/>
        <v>0</v>
      </c>
      <c r="G40" s="28">
        <f t="shared" si="76"/>
        <v>0</v>
      </c>
      <c r="H40" s="28">
        <f t="shared" si="87"/>
        <v>0</v>
      </c>
      <c r="I40" s="28">
        <f t="shared" si="77"/>
        <v>0</v>
      </c>
      <c r="J40" s="29">
        <f t="shared" si="78"/>
        <v>0</v>
      </c>
      <c r="K40" s="29">
        <v>0</v>
      </c>
      <c r="L40" s="29">
        <v>0</v>
      </c>
      <c r="M40" s="29">
        <v>0</v>
      </c>
      <c r="N40" s="29">
        <v>0</v>
      </c>
      <c r="O40" s="29">
        <f t="shared" si="79"/>
        <v>0</v>
      </c>
      <c r="P40" s="29">
        <v>0</v>
      </c>
      <c r="Q40" s="29">
        <v>0</v>
      </c>
      <c r="R40" s="29">
        <v>0</v>
      </c>
      <c r="S40" s="29">
        <v>0</v>
      </c>
      <c r="T40" s="29">
        <f t="shared" si="80"/>
        <v>0</v>
      </c>
      <c r="U40" s="29">
        <v>0</v>
      </c>
      <c r="V40" s="29">
        <v>0</v>
      </c>
      <c r="W40" s="29">
        <v>0</v>
      </c>
      <c r="X40" s="29">
        <v>0</v>
      </c>
      <c r="Y40" s="29">
        <f t="shared" si="81"/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8">
        <f t="shared" si="82"/>
        <v>0</v>
      </c>
      <c r="AF40" s="28">
        <f t="shared" si="83"/>
        <v>0</v>
      </c>
      <c r="AG40" s="28">
        <f t="shared" si="8"/>
        <v>0</v>
      </c>
      <c r="AH40" s="28">
        <f t="shared" si="9"/>
        <v>0</v>
      </c>
      <c r="AI40" s="28">
        <f t="shared" si="10"/>
        <v>0</v>
      </c>
      <c r="AJ40" s="29">
        <f t="shared" si="84"/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f t="shared" si="85"/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f t="shared" si="88"/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f t="shared" si="86"/>
        <v>0</v>
      </c>
      <c r="AZ40" s="29">
        <v>0</v>
      </c>
      <c r="BA40" s="29">
        <v>0</v>
      </c>
      <c r="BB40" s="29">
        <v>0</v>
      </c>
      <c r="BC40" s="29">
        <v>0</v>
      </c>
    </row>
    <row r="41" spans="1:55" s="16" customFormat="1" ht="12" x14ac:dyDescent="0.2">
      <c r="A41" s="20" t="s">
        <v>140</v>
      </c>
      <c r="B41" s="2" t="s">
        <v>141</v>
      </c>
      <c r="C41" s="3" t="s">
        <v>142</v>
      </c>
      <c r="D41" s="29">
        <v>0</v>
      </c>
      <c r="E41" s="28">
        <f t="shared" si="74"/>
        <v>0</v>
      </c>
      <c r="F41" s="28">
        <f t="shared" si="75"/>
        <v>0</v>
      </c>
      <c r="G41" s="28">
        <f t="shared" si="76"/>
        <v>0</v>
      </c>
      <c r="H41" s="28">
        <f t="shared" si="87"/>
        <v>0</v>
      </c>
      <c r="I41" s="28">
        <f t="shared" si="77"/>
        <v>0</v>
      </c>
      <c r="J41" s="29">
        <f t="shared" si="78"/>
        <v>0</v>
      </c>
      <c r="K41" s="29">
        <v>0</v>
      </c>
      <c r="L41" s="29">
        <v>0</v>
      </c>
      <c r="M41" s="29">
        <v>0</v>
      </c>
      <c r="N41" s="29">
        <v>0</v>
      </c>
      <c r="O41" s="29">
        <f t="shared" si="79"/>
        <v>0</v>
      </c>
      <c r="P41" s="29">
        <v>0</v>
      </c>
      <c r="Q41" s="29">
        <v>0</v>
      </c>
      <c r="R41" s="29">
        <v>0</v>
      </c>
      <c r="S41" s="29">
        <v>0</v>
      </c>
      <c r="T41" s="29">
        <f t="shared" si="80"/>
        <v>0</v>
      </c>
      <c r="U41" s="29">
        <v>0</v>
      </c>
      <c r="V41" s="29">
        <v>0</v>
      </c>
      <c r="W41" s="29">
        <v>0</v>
      </c>
      <c r="X41" s="29">
        <v>0</v>
      </c>
      <c r="Y41" s="29">
        <f t="shared" si="81"/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8">
        <f t="shared" si="82"/>
        <v>0</v>
      </c>
      <c r="AF41" s="28">
        <f t="shared" si="83"/>
        <v>0</v>
      </c>
      <c r="AG41" s="28">
        <f t="shared" si="8"/>
        <v>0</v>
      </c>
      <c r="AH41" s="28">
        <f t="shared" si="9"/>
        <v>0</v>
      </c>
      <c r="AI41" s="28">
        <f t="shared" si="10"/>
        <v>0</v>
      </c>
      <c r="AJ41" s="29">
        <f t="shared" si="84"/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f t="shared" si="85"/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f t="shared" si="88"/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f t="shared" si="86"/>
        <v>0</v>
      </c>
      <c r="AZ41" s="29">
        <v>0</v>
      </c>
      <c r="BA41" s="29">
        <v>0</v>
      </c>
      <c r="BB41" s="29">
        <v>0</v>
      </c>
      <c r="BC41" s="29">
        <v>0</v>
      </c>
    </row>
  </sheetData>
  <mergeCells count="29">
    <mergeCell ref="W6:AK6"/>
    <mergeCell ref="AX2:BC2"/>
    <mergeCell ref="A3:BC3"/>
    <mergeCell ref="V4:W4"/>
    <mergeCell ref="X4:Y4"/>
    <mergeCell ref="Z4:AA4"/>
    <mergeCell ref="W7:AK7"/>
    <mergeCell ref="Z9:AA9"/>
    <mergeCell ref="Y11:AM11"/>
    <mergeCell ref="Y12:AM12"/>
    <mergeCell ref="A14:A17"/>
    <mergeCell ref="B14:B17"/>
    <mergeCell ref="C14:C17"/>
    <mergeCell ref="D14:AC14"/>
    <mergeCell ref="AD14:BC14"/>
    <mergeCell ref="E15:AC15"/>
    <mergeCell ref="AE15:BC15"/>
    <mergeCell ref="D16:D17"/>
    <mergeCell ref="E16:I16"/>
    <mergeCell ref="J16:N16"/>
    <mergeCell ref="O16:S16"/>
    <mergeCell ref="T16:X16"/>
    <mergeCell ref="AT16:AX16"/>
    <mergeCell ref="AY16:BC16"/>
    <mergeCell ref="Y16:AC16"/>
    <mergeCell ref="AD16:AD17"/>
    <mergeCell ref="AE16:AI16"/>
    <mergeCell ref="AJ16:AN16"/>
    <mergeCell ref="AO16:AS16"/>
  </mergeCells>
  <pageMargins left="0.39370078740157483" right="0.39370078740157483" top="0.78740157480314965" bottom="0.39370078740157483" header="0.19685039370078741" footer="0.19685039370078741"/>
  <pageSetup paperSize="8" scale="4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</vt:lpstr>
      <vt:lpstr>'17'!Область_печати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2020-05-14T11:12:30Z</dcterms:created>
  <dcterms:modified xsi:type="dcterms:W3CDTF">2025-05-13T04:58:46Z</dcterms:modified>
</cp:coreProperties>
</file>