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Ульяновск\"/>
    </mc:Choice>
  </mc:AlternateContent>
  <bookViews>
    <workbookView xWindow="0" yWindow="0" windowWidth="28800" windowHeight="12435"/>
  </bookViews>
  <sheets>
    <sheet name="11" sheetId="1" r:id="rId1"/>
  </sheets>
  <definedNames>
    <definedName name="TABLE" localSheetId="0">'11'!#REF!</definedName>
    <definedName name="TABLE_2" localSheetId="0">'11'!#REF!</definedName>
    <definedName name="_xlnm.Print_Area" localSheetId="0">'11'!$A$1:$X$62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" l="1"/>
  <c r="T57" i="1" l="1"/>
  <c r="G61" i="1" l="1"/>
  <c r="I60" i="1"/>
  <c r="D60" i="1"/>
  <c r="T58" i="1" l="1"/>
  <c r="D61" i="1" l="1"/>
  <c r="I59" i="1"/>
  <c r="D59" i="1"/>
  <c r="I58" i="1"/>
  <c r="D58" i="1"/>
  <c r="I57" i="1"/>
  <c r="N57" i="1" s="1"/>
  <c r="N58" i="1" l="1"/>
  <c r="W62" i="1"/>
  <c r="V62" i="1"/>
  <c r="V47" i="1" s="1"/>
  <c r="U62" i="1"/>
  <c r="T62" i="1"/>
  <c r="S62" i="1"/>
  <c r="S47" i="1" s="1"/>
  <c r="R62" i="1"/>
  <c r="R47" i="1" s="1"/>
  <c r="Q62" i="1"/>
  <c r="Q47" i="1" s="1"/>
  <c r="P62" i="1"/>
  <c r="P47" i="1" s="1"/>
  <c r="O62" i="1"/>
  <c r="N62" i="1"/>
  <c r="M62" i="1"/>
  <c r="M47" i="1" s="1"/>
  <c r="L62" i="1"/>
  <c r="K62" i="1"/>
  <c r="K47" i="1" s="1"/>
  <c r="J62" i="1"/>
  <c r="J47" i="1" s="1"/>
  <c r="I62" i="1"/>
  <c r="H62" i="1"/>
  <c r="H47" i="1" s="1"/>
  <c r="G62" i="1"/>
  <c r="F62" i="1"/>
  <c r="F47" i="1" s="1"/>
  <c r="E62" i="1"/>
  <c r="E47" i="1" s="1"/>
  <c r="D62" i="1"/>
  <c r="T56" i="1"/>
  <c r="T22" i="1" s="1"/>
  <c r="N56" i="1"/>
  <c r="N22" i="1" s="1"/>
  <c r="L56" i="1"/>
  <c r="L22" i="1" s="1"/>
  <c r="L20" i="1" s="1"/>
  <c r="I56" i="1"/>
  <c r="I22" i="1" s="1"/>
  <c r="I20" i="1" s="1"/>
  <c r="G56" i="1"/>
  <c r="G22" i="1" s="1"/>
  <c r="G20" i="1" s="1"/>
  <c r="D56" i="1"/>
  <c r="D22" i="1" s="1"/>
  <c r="D20" i="1" s="1"/>
  <c r="W47" i="1"/>
  <c r="N20" i="1" l="1"/>
  <c r="U20" i="1"/>
  <c r="O20" i="1"/>
  <c r="T20" i="1"/>
</calcChain>
</file>

<file path=xl/sharedStrings.xml><?xml version="1.0" encoding="utf-8"?>
<sst xmlns="http://schemas.openxmlformats.org/spreadsheetml/2006/main" count="173" uniqueCount="115">
  <si>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</si>
  <si>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</si>
  <si>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</si>
  <si>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</si>
  <si>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</si>
  <si>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</si>
  <si>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</si>
  <si>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</si>
  <si>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</si>
  <si>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</si>
  <si>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</si>
  <si>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</si>
  <si>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</si>
  <si>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</si>
  <si>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</si>
  <si>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</si>
  <si>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</si>
  <si>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</si>
  <si>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</si>
  <si>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</si>
  <si>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</si>
  <si>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</si>
  <si>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</si>
  <si>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</si>
  <si>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</si>
  <si>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</si>
  <si>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</si>
  <si>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</si>
  <si>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</si>
  <si>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</si>
  <si>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</si>
  <si>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</si>
  <si>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</si>
  <si>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</si>
  <si>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</si>
  <si>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</si>
  <si>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</si>
  <si>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</si>
  <si>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</si>
  <si>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</si>
  <si>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</si>
  <si>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</si>
  <si>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</si>
  <si>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</si>
  <si>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</si>
  <si>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</si>
  <si>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</si>
  <si>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</si>
  <si>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</si>
  <si>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</si>
  <si>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</si>
  <si>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</si>
  <si>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</si>
  <si>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</si>
  <si>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</si>
  <si>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</si>
  <si>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</si>
  <si>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</si>
  <si>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</si>
  <si>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</si>
  <si>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</si>
  <si>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</si>
  <si>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</si>
  <si>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</si>
  <si>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</si>
  <si>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</si>
  <si>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</si>
  <si>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</si>
  <si>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</si>
  <si>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</si>
  <si>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</si>
  <si>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</si>
  <si>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</si>
  <si>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</si>
  <si>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</si>
  <si>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</si>
  <si>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</si>
  <si>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</si>
  <si>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</si>
  <si>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</si>
  <si>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</si>
  <si>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</si>
  <si>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</si>
  <si>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</si>
  <si>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</si>
  <si>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</si>
  <si>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</si>
  <si>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</si>
  <si>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</si>
  <si>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</si>
  <si>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</si>
  <si>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</si>
  <si>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</si>
  <si>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</si>
  <si>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</si>
  <si>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</si>
  <si>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1.2.3.2.2</t>
  </si>
  <si>
    <t>1.2.3.2.3</t>
  </si>
  <si>
    <t>1.2.3.2.4</t>
  </si>
  <si>
    <t>Ульяновская область</t>
  </si>
  <si>
    <t>Установка ПКУ у потребителей ЗРУ 10 кВ КС-24А</t>
  </si>
  <si>
    <t>K_Sarat/YlaO/1</t>
  </si>
  <si>
    <t>Установка приборов учета электроэнергии у потребителей ООО ГГМТ</t>
  </si>
  <si>
    <t>K_Sarat/YlaO/2</t>
  </si>
  <si>
    <t>АСКУ ЭР ПАО "Газпром" Узел учета электроэнергии с ДСД ООО "Газпром энерго" Павловское ЛПУ ПС 35/10 кВ КС-11 ООО "Газпром трансгаз Самара" (инв.№ 00012478)</t>
  </si>
  <si>
    <t>K_Sarat/YlaO/3</t>
  </si>
  <si>
    <t>Установка приборов учета электроэнергии у потребителей КТП № 12 (Павловка)</t>
  </si>
  <si>
    <t>K_Sarat/YlaO/4</t>
  </si>
  <si>
    <t>Распоряжение Министерства энергетики, жилищно-коммунального комплекса и городской среды Ульяновской области № 135-од от 30.10.2019</t>
  </si>
  <si>
    <t>1.2.3.7</t>
  </si>
  <si>
    <t>Покупка автомобиля УАЗ ПРОФИ 4*4 (грузопассажирский 5 мест, ГБО-метан)</t>
  </si>
  <si>
    <t>K_Sarat/YlaO/5</t>
  </si>
  <si>
    <t>2024</t>
  </si>
  <si>
    <t>Всего (2024 год)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</si>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</sst>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\ _₽_-;\-* #,##0.0000\ _₽_-;_-* &quot;-&quot;??\ _₽_-;_-@_-"/>
  </numFmts>
  <fonts count="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4" fontId="6" fillId="0" borderId="12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64" fontId="2" fillId="0" borderId="12" xfId="2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12" xfId="2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 wrapText="1"/>
    </xf>
    <xf numFmtId="164" fontId="1" fillId="0" borderId="12" xfId="2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left" wrapText="1"/>
    </xf>
    <xf numFmtId="0" fontId="2" fillId="0" borderId="12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textRotation="90" wrapText="1"/>
    </xf>
    <xf numFmtId="0" fontId="1" fillId="0" borderId="13" xfId="0" applyNumberFormat="1" applyFont="1" applyBorder="1" applyAlignment="1">
      <alignment horizontal="center" vertical="center" textRotation="90" wrapText="1"/>
    </xf>
    <xf numFmtId="0" fontId="1" fillId="0" borderId="9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 textRotation="90" wrapText="1"/>
    </xf>
    <xf numFmtId="0" fontId="1" fillId="0" borderId="9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62"/>
  <sheetViews>
    <sheetView tabSelected="1" view="pageBreakPreview" zoomScaleNormal="100" zoomScaleSheetLayoutView="100" workbookViewId="0">
      <selection activeCell="I5" sqref="I5"/>
    </sheetView>
  </sheetViews>
  <sheetFormatPr defaultRowHeight="15.75" x14ac:dyDescent="0.25"/>
  <cols>
    <col min="1" max="1" width="7.140625" style="6" customWidth="1"/>
    <col min="2" max="2" width="22.7109375" style="6" customWidth="1"/>
    <col min="3" max="3" width="12" style="6" customWidth="1"/>
    <col min="4" max="4" width="10.140625" style="6" customWidth="1"/>
    <col min="5" max="6" width="7.7109375" style="6" customWidth="1"/>
    <col min="7" max="7" width="9" style="6" customWidth="1"/>
    <col min="8" max="8" width="7.7109375" style="6" customWidth="1"/>
    <col min="9" max="9" width="11.140625" style="6" customWidth="1"/>
    <col min="10" max="11" width="7.7109375" style="6" customWidth="1"/>
    <col min="12" max="12" width="9.85546875" style="6" customWidth="1"/>
    <col min="13" max="13" width="7.7109375" style="6" customWidth="1"/>
    <col min="14" max="14" width="8.5703125" style="6" customWidth="1"/>
    <col min="15" max="15" width="9.7109375" style="6" customWidth="1"/>
    <col min="16" max="19" width="6.7109375" style="6" customWidth="1"/>
    <col min="20" max="20" width="9.42578125" style="6" customWidth="1"/>
    <col min="21" max="21" width="10" style="6" customWidth="1"/>
    <col min="22" max="23" width="6.7109375" style="6" customWidth="1"/>
    <col min="24" max="24" width="19.28515625" style="6" customWidth="1"/>
    <col min="25" max="16384" width="9.140625" style="6"/>
  </cols>
  <sheetData>
    <row r="1" spans="1:24" s="1" customFormat="1" ht="11.25" x14ac:dyDescent="0.2">
      <c r="X1" s="2" t="s">
        <v>0</v>
      </c>
    </row>
    <row r="2" spans="1:24" s="1" customFormat="1" ht="24" customHeight="1" x14ac:dyDescent="0.2">
      <c r="P2" s="3"/>
      <c r="Q2" s="3"/>
      <c r="R2" s="3"/>
      <c r="S2" s="3"/>
      <c r="T2" s="3"/>
      <c r="U2" s="3"/>
      <c r="V2" s="25" t="s">
        <v>1</v>
      </c>
      <c r="W2" s="25"/>
      <c r="X2" s="25"/>
    </row>
    <row r="3" spans="1:24" s="4" customFormat="1" ht="12" customHeight="1" x14ac:dyDescent="0.2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s="4" customFormat="1" ht="12" x14ac:dyDescent="0.2">
      <c r="H4" s="5" t="s">
        <v>3</v>
      </c>
      <c r="I4" s="27" t="s">
        <v>114</v>
      </c>
      <c r="J4" s="27"/>
      <c r="K4" s="4" t="s">
        <v>4</v>
      </c>
      <c r="L4" s="27" t="s">
        <v>112</v>
      </c>
      <c r="M4" s="27"/>
      <c r="N4" s="4" t="s">
        <v>5</v>
      </c>
    </row>
    <row r="5" spans="1:24" ht="11.25" customHeight="1" x14ac:dyDescent="0.25"/>
    <row r="6" spans="1:24" s="4" customFormat="1" ht="12" x14ac:dyDescent="0.2">
      <c r="H6" s="5" t="s">
        <v>6</v>
      </c>
      <c r="I6" s="28" t="s">
        <v>7</v>
      </c>
      <c r="J6" s="28"/>
      <c r="K6" s="28"/>
      <c r="L6" s="28"/>
      <c r="M6" s="28"/>
      <c r="N6" s="28"/>
      <c r="O6" s="28"/>
      <c r="P6" s="28"/>
      <c r="Q6" s="28"/>
      <c r="R6" s="28"/>
    </row>
    <row r="7" spans="1:24" s="1" customFormat="1" ht="12.75" customHeight="1" x14ac:dyDescent="0.2">
      <c r="I7" s="24" t="s">
        <v>8</v>
      </c>
      <c r="J7" s="24"/>
      <c r="K7" s="24"/>
      <c r="L7" s="24"/>
      <c r="M7" s="24"/>
      <c r="N7" s="24"/>
      <c r="O7" s="24"/>
      <c r="P7" s="24"/>
      <c r="Q7" s="24"/>
      <c r="R7" s="24"/>
    </row>
    <row r="8" spans="1:24" ht="11.25" customHeight="1" x14ac:dyDescent="0.25"/>
    <row r="9" spans="1:24" s="4" customFormat="1" ht="12" x14ac:dyDescent="0.2">
      <c r="K9" s="5" t="s">
        <v>9</v>
      </c>
      <c r="L9" s="27" t="s">
        <v>112</v>
      </c>
      <c r="M9" s="27"/>
      <c r="N9" s="4" t="s">
        <v>10</v>
      </c>
    </row>
    <row r="10" spans="1:24" ht="11.25" customHeight="1" x14ac:dyDescent="0.25"/>
    <row r="11" spans="1:24" s="4" customFormat="1" ht="32.25" customHeight="1" x14ac:dyDescent="0.2">
      <c r="J11" s="5" t="s">
        <v>11</v>
      </c>
      <c r="K11" s="29" t="s">
        <v>108</v>
      </c>
      <c r="L11" s="29"/>
      <c r="M11" s="29"/>
      <c r="N11" s="29"/>
      <c r="O11" s="29"/>
      <c r="P11" s="29"/>
      <c r="Q11" s="29"/>
      <c r="R11" s="29"/>
      <c r="S11" s="29"/>
    </row>
    <row r="12" spans="1:24" s="1" customFormat="1" ht="12.75" customHeight="1" x14ac:dyDescent="0.2">
      <c r="K12" s="24" t="s">
        <v>12</v>
      </c>
      <c r="L12" s="24"/>
      <c r="M12" s="24"/>
      <c r="N12" s="24"/>
      <c r="O12" s="24"/>
      <c r="P12" s="24"/>
      <c r="Q12" s="24"/>
      <c r="R12" s="24"/>
      <c r="S12" s="24"/>
    </row>
    <row r="13" spans="1:24" ht="11.25" customHeight="1" x14ac:dyDescent="0.25"/>
    <row r="14" spans="1:24" s="1" customFormat="1" ht="15" customHeight="1" x14ac:dyDescent="0.2">
      <c r="A14" s="30" t="s">
        <v>13</v>
      </c>
      <c r="B14" s="30" t="s">
        <v>14</v>
      </c>
      <c r="C14" s="30" t="s">
        <v>15</v>
      </c>
      <c r="D14" s="33" t="s">
        <v>16</v>
      </c>
      <c r="E14" s="33"/>
      <c r="F14" s="33"/>
      <c r="G14" s="33"/>
      <c r="H14" s="33"/>
      <c r="I14" s="33"/>
      <c r="J14" s="33"/>
      <c r="K14" s="33"/>
      <c r="L14" s="33"/>
      <c r="M14" s="34"/>
      <c r="N14" s="35" t="s">
        <v>17</v>
      </c>
      <c r="O14" s="36"/>
      <c r="P14" s="36"/>
      <c r="Q14" s="36"/>
      <c r="R14" s="36"/>
      <c r="S14" s="36"/>
      <c r="T14" s="36"/>
      <c r="U14" s="36"/>
      <c r="V14" s="36"/>
      <c r="W14" s="37"/>
      <c r="X14" s="30" t="s">
        <v>18</v>
      </c>
    </row>
    <row r="15" spans="1:24" s="1" customFormat="1" ht="15" customHeight="1" x14ac:dyDescent="0.2">
      <c r="A15" s="31"/>
      <c r="B15" s="31"/>
      <c r="C15" s="31"/>
      <c r="D15" s="43" t="s">
        <v>113</v>
      </c>
      <c r="E15" s="33"/>
      <c r="F15" s="33"/>
      <c r="G15" s="33"/>
      <c r="H15" s="33"/>
      <c r="I15" s="33"/>
      <c r="J15" s="33"/>
      <c r="K15" s="33"/>
      <c r="L15" s="33"/>
      <c r="M15" s="34"/>
      <c r="N15" s="38"/>
      <c r="O15" s="39"/>
      <c r="P15" s="39"/>
      <c r="Q15" s="39"/>
      <c r="R15" s="39"/>
      <c r="S15" s="39"/>
      <c r="T15" s="39"/>
      <c r="U15" s="39"/>
      <c r="V15" s="39"/>
      <c r="W15" s="40"/>
      <c r="X15" s="31"/>
    </row>
    <row r="16" spans="1:24" s="1" customFormat="1" ht="15" customHeight="1" x14ac:dyDescent="0.2">
      <c r="A16" s="31"/>
      <c r="B16" s="31"/>
      <c r="C16" s="31"/>
      <c r="D16" s="43" t="s">
        <v>19</v>
      </c>
      <c r="E16" s="33"/>
      <c r="F16" s="33"/>
      <c r="G16" s="33"/>
      <c r="H16" s="34"/>
      <c r="I16" s="43" t="s">
        <v>20</v>
      </c>
      <c r="J16" s="33"/>
      <c r="K16" s="33"/>
      <c r="L16" s="33"/>
      <c r="M16" s="34"/>
      <c r="N16" s="44" t="s">
        <v>21</v>
      </c>
      <c r="O16" s="44"/>
      <c r="P16" s="44" t="s">
        <v>22</v>
      </c>
      <c r="Q16" s="44"/>
      <c r="R16" s="44" t="s">
        <v>23</v>
      </c>
      <c r="S16" s="44"/>
      <c r="T16" s="44" t="s">
        <v>24</v>
      </c>
      <c r="U16" s="44"/>
      <c r="V16" s="44" t="s">
        <v>25</v>
      </c>
      <c r="W16" s="44"/>
      <c r="X16" s="31"/>
    </row>
    <row r="17" spans="1:24" s="1" customFormat="1" ht="111.75" customHeight="1" x14ac:dyDescent="0.2">
      <c r="A17" s="31"/>
      <c r="B17" s="31"/>
      <c r="C17" s="31"/>
      <c r="D17" s="41" t="s">
        <v>21</v>
      </c>
      <c r="E17" s="41" t="s">
        <v>22</v>
      </c>
      <c r="F17" s="41" t="s">
        <v>23</v>
      </c>
      <c r="G17" s="41" t="s">
        <v>24</v>
      </c>
      <c r="H17" s="41" t="s">
        <v>26</v>
      </c>
      <c r="I17" s="41" t="s">
        <v>27</v>
      </c>
      <c r="J17" s="41" t="s">
        <v>22</v>
      </c>
      <c r="K17" s="41" t="s">
        <v>23</v>
      </c>
      <c r="L17" s="41" t="s">
        <v>24</v>
      </c>
      <c r="M17" s="41" t="s">
        <v>26</v>
      </c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31"/>
    </row>
    <row r="18" spans="1:24" s="1" customFormat="1" ht="40.5" customHeight="1" x14ac:dyDescent="0.2">
      <c r="A18" s="32"/>
      <c r="B18" s="32"/>
      <c r="C18" s="3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7" t="s">
        <v>28</v>
      </c>
      <c r="O18" s="7" t="s">
        <v>29</v>
      </c>
      <c r="P18" s="7" t="s">
        <v>28</v>
      </c>
      <c r="Q18" s="7" t="s">
        <v>29</v>
      </c>
      <c r="R18" s="7" t="s">
        <v>28</v>
      </c>
      <c r="S18" s="7" t="s">
        <v>29</v>
      </c>
      <c r="T18" s="7" t="s">
        <v>28</v>
      </c>
      <c r="U18" s="7" t="s">
        <v>29</v>
      </c>
      <c r="V18" s="7" t="s">
        <v>28</v>
      </c>
      <c r="W18" s="7" t="s">
        <v>29</v>
      </c>
      <c r="X18" s="32"/>
    </row>
    <row r="19" spans="1:24" s="1" customFormat="1" ht="11.25" x14ac:dyDescent="0.2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8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s="4" customFormat="1" ht="24" x14ac:dyDescent="0.2">
      <c r="A20" s="9">
        <v>0</v>
      </c>
      <c r="B20" s="10" t="s">
        <v>30</v>
      </c>
      <c r="C20" s="11" t="s">
        <v>31</v>
      </c>
      <c r="D20" s="17">
        <f>D22+D26</f>
        <v>9.7564000000000011</v>
      </c>
      <c r="E20" s="17">
        <v>0</v>
      </c>
      <c r="F20" s="17">
        <v>0</v>
      </c>
      <c r="G20" s="17">
        <f>G22+G26</f>
        <v>9.7564000000000011</v>
      </c>
      <c r="H20" s="17">
        <v>0</v>
      </c>
      <c r="I20" s="17">
        <f>I22+I26</f>
        <v>0</v>
      </c>
      <c r="J20" s="17">
        <v>0</v>
      </c>
      <c r="K20" s="17">
        <v>0</v>
      </c>
      <c r="L20" s="17">
        <f>L22+L26</f>
        <v>0</v>
      </c>
      <c r="M20" s="17">
        <v>0</v>
      </c>
      <c r="N20" s="17">
        <f>I20-D20</f>
        <v>-9.7564000000000011</v>
      </c>
      <c r="O20" s="17">
        <f>100*(L20-G20)/G20</f>
        <v>-100</v>
      </c>
      <c r="P20" s="17">
        <v>0</v>
      </c>
      <c r="Q20" s="17">
        <v>0</v>
      </c>
      <c r="R20" s="17">
        <v>0</v>
      </c>
      <c r="S20" s="17">
        <v>0</v>
      </c>
      <c r="T20" s="17">
        <f>L20-G20</f>
        <v>-9.7564000000000011</v>
      </c>
      <c r="U20" s="17">
        <f>100*(L20-G20)/G20</f>
        <v>-100</v>
      </c>
      <c r="V20" s="17">
        <v>0</v>
      </c>
      <c r="W20" s="17">
        <v>0</v>
      </c>
      <c r="X20" s="23"/>
    </row>
    <row r="21" spans="1:24" s="4" customFormat="1" ht="24" x14ac:dyDescent="0.2">
      <c r="A21" s="9" t="s">
        <v>32</v>
      </c>
      <c r="B21" s="10" t="s">
        <v>33</v>
      </c>
      <c r="C21" s="11" t="s">
        <v>31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8"/>
    </row>
    <row r="22" spans="1:24" s="4" customFormat="1" ht="36" x14ac:dyDescent="0.2">
      <c r="A22" s="9" t="s">
        <v>34</v>
      </c>
      <c r="B22" s="10" t="s">
        <v>35</v>
      </c>
      <c r="C22" s="11" t="s">
        <v>31</v>
      </c>
      <c r="D22" s="17">
        <f>D56</f>
        <v>9.7564000000000011</v>
      </c>
      <c r="E22" s="17">
        <v>0</v>
      </c>
      <c r="F22" s="17">
        <v>0</v>
      </c>
      <c r="G22" s="17">
        <f>G56</f>
        <v>9.7564000000000011</v>
      </c>
      <c r="H22" s="17">
        <v>0</v>
      </c>
      <c r="I22" s="17">
        <f>I56</f>
        <v>0</v>
      </c>
      <c r="J22" s="17">
        <v>0</v>
      </c>
      <c r="K22" s="17">
        <v>0</v>
      </c>
      <c r="L22" s="17">
        <f>L56</f>
        <v>0</v>
      </c>
      <c r="M22" s="17">
        <v>0</v>
      </c>
      <c r="N22" s="17">
        <f>N56</f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f>T56</f>
        <v>0</v>
      </c>
      <c r="U22" s="17">
        <v>0</v>
      </c>
      <c r="V22" s="17">
        <v>0</v>
      </c>
      <c r="W22" s="17">
        <v>0</v>
      </c>
      <c r="X22" s="18"/>
    </row>
    <row r="23" spans="1:24" s="4" customFormat="1" ht="72" x14ac:dyDescent="0.2">
      <c r="A23" s="9" t="s">
        <v>36</v>
      </c>
      <c r="B23" s="10" t="s">
        <v>37</v>
      </c>
      <c r="C23" s="11" t="s">
        <v>31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8"/>
    </row>
    <row r="24" spans="1:24" s="4" customFormat="1" ht="36" x14ac:dyDescent="0.2">
      <c r="A24" s="9" t="s">
        <v>38</v>
      </c>
      <c r="B24" s="10" t="s">
        <v>39</v>
      </c>
      <c r="C24" s="11" t="s">
        <v>31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8"/>
    </row>
    <row r="25" spans="1:24" s="4" customFormat="1" ht="48" x14ac:dyDescent="0.2">
      <c r="A25" s="9" t="s">
        <v>40</v>
      </c>
      <c r="B25" s="10" t="s">
        <v>41</v>
      </c>
      <c r="C25" s="11" t="s">
        <v>31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8"/>
    </row>
    <row r="26" spans="1:24" s="4" customFormat="1" ht="24" x14ac:dyDescent="0.2">
      <c r="A26" s="9" t="s">
        <v>42</v>
      </c>
      <c r="B26" s="10" t="s">
        <v>43</v>
      </c>
      <c r="C26" s="11" t="s">
        <v>31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8"/>
    </row>
    <row r="27" spans="1:24" s="4" customFormat="1" ht="12" x14ac:dyDescent="0.2">
      <c r="A27" s="9"/>
      <c r="B27" s="10"/>
      <c r="C27" s="1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>
        <v>0</v>
      </c>
      <c r="P27" s="17"/>
      <c r="Q27" s="17"/>
      <c r="R27" s="17"/>
      <c r="S27" s="17"/>
      <c r="T27" s="17"/>
      <c r="U27" s="17">
        <v>0</v>
      </c>
      <c r="V27" s="17"/>
      <c r="W27" s="17"/>
      <c r="X27" s="18"/>
    </row>
    <row r="28" spans="1:24" s="4" customFormat="1" ht="24" x14ac:dyDescent="0.2">
      <c r="A28" s="9">
        <v>1</v>
      </c>
      <c r="B28" s="10" t="s">
        <v>44</v>
      </c>
      <c r="C28" s="11" t="s">
        <v>99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8"/>
    </row>
    <row r="29" spans="1:24" s="4" customFormat="1" ht="36" x14ac:dyDescent="0.2">
      <c r="A29" s="9" t="s">
        <v>45</v>
      </c>
      <c r="B29" s="10" t="s">
        <v>46</v>
      </c>
      <c r="C29" s="11" t="s">
        <v>31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8"/>
    </row>
    <row r="30" spans="1:24" s="4" customFormat="1" ht="60" x14ac:dyDescent="0.2">
      <c r="A30" s="9" t="s">
        <v>47</v>
      </c>
      <c r="B30" s="10" t="s">
        <v>48</v>
      </c>
      <c r="C30" s="13" t="s">
        <v>31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8"/>
    </row>
    <row r="31" spans="1:24" s="4" customFormat="1" ht="72" x14ac:dyDescent="0.2">
      <c r="A31" s="9" t="s">
        <v>49</v>
      </c>
      <c r="B31" s="10" t="s">
        <v>50</v>
      </c>
      <c r="C31" s="13" t="s">
        <v>31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8"/>
    </row>
    <row r="32" spans="1:24" s="4" customFormat="1" ht="72" x14ac:dyDescent="0.2">
      <c r="A32" s="9" t="s">
        <v>51</v>
      </c>
      <c r="B32" s="10" t="s">
        <v>52</v>
      </c>
      <c r="C32" s="13" t="s">
        <v>31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8"/>
    </row>
    <row r="33" spans="1:24" s="4" customFormat="1" ht="72" x14ac:dyDescent="0.2">
      <c r="A33" s="9" t="s">
        <v>53</v>
      </c>
      <c r="B33" s="10" t="s">
        <v>54</v>
      </c>
      <c r="C33" s="13" t="s">
        <v>31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8"/>
    </row>
    <row r="34" spans="1:24" s="4" customFormat="1" ht="48" x14ac:dyDescent="0.2">
      <c r="A34" s="9" t="s">
        <v>55</v>
      </c>
      <c r="B34" s="10" t="s">
        <v>56</v>
      </c>
      <c r="C34" s="13" t="s">
        <v>31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8"/>
    </row>
    <row r="35" spans="1:24" s="4" customFormat="1" ht="84" x14ac:dyDescent="0.2">
      <c r="A35" s="9" t="s">
        <v>57</v>
      </c>
      <c r="B35" s="10" t="s">
        <v>58</v>
      </c>
      <c r="C35" s="13" t="s">
        <v>31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8"/>
    </row>
    <row r="36" spans="1:24" s="4" customFormat="1" ht="60" x14ac:dyDescent="0.2">
      <c r="A36" s="9" t="s">
        <v>59</v>
      </c>
      <c r="B36" s="10" t="s">
        <v>60</v>
      </c>
      <c r="C36" s="13" t="s">
        <v>31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8"/>
    </row>
    <row r="37" spans="1:24" s="4" customFormat="1" ht="48" x14ac:dyDescent="0.2">
      <c r="A37" s="9" t="s">
        <v>61</v>
      </c>
      <c r="B37" s="10" t="s">
        <v>62</v>
      </c>
      <c r="C37" s="13" t="s">
        <v>31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8"/>
    </row>
    <row r="38" spans="1:24" s="4" customFormat="1" ht="36" x14ac:dyDescent="0.2">
      <c r="A38" s="9" t="s">
        <v>63</v>
      </c>
      <c r="B38" s="10" t="s">
        <v>64</v>
      </c>
      <c r="C38" s="13" t="s">
        <v>31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8"/>
    </row>
    <row r="39" spans="1:24" s="4" customFormat="1" ht="120" x14ac:dyDescent="0.2">
      <c r="A39" s="9" t="s">
        <v>63</v>
      </c>
      <c r="B39" s="10" t="s">
        <v>65</v>
      </c>
      <c r="C39" s="13" t="s">
        <v>31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8"/>
    </row>
    <row r="40" spans="1:24" s="4" customFormat="1" ht="108" x14ac:dyDescent="0.2">
      <c r="A40" s="9" t="s">
        <v>63</v>
      </c>
      <c r="B40" s="10" t="s">
        <v>66</v>
      </c>
      <c r="C40" s="13" t="s">
        <v>31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8"/>
    </row>
    <row r="41" spans="1:24" s="4" customFormat="1" ht="108" x14ac:dyDescent="0.2">
      <c r="A41" s="9" t="s">
        <v>63</v>
      </c>
      <c r="B41" s="10" t="s">
        <v>67</v>
      </c>
      <c r="C41" s="13" t="s">
        <v>31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8"/>
    </row>
    <row r="42" spans="1:24" s="4" customFormat="1" ht="36" x14ac:dyDescent="0.2">
      <c r="A42" s="9" t="s">
        <v>68</v>
      </c>
      <c r="B42" s="10" t="s">
        <v>64</v>
      </c>
      <c r="C42" s="13" t="s">
        <v>31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8"/>
    </row>
    <row r="43" spans="1:24" s="4" customFormat="1" ht="120" x14ac:dyDescent="0.2">
      <c r="A43" s="9" t="s">
        <v>68</v>
      </c>
      <c r="B43" s="10" t="s">
        <v>65</v>
      </c>
      <c r="C43" s="13" t="s">
        <v>31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8"/>
    </row>
    <row r="44" spans="1:24" s="4" customFormat="1" ht="108" x14ac:dyDescent="0.2">
      <c r="A44" s="9" t="s">
        <v>69</v>
      </c>
      <c r="B44" s="10" t="s">
        <v>70</v>
      </c>
      <c r="C44" s="13" t="s">
        <v>31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8"/>
    </row>
    <row r="45" spans="1:24" s="4" customFormat="1" ht="96" x14ac:dyDescent="0.2">
      <c r="A45" s="9" t="s">
        <v>71</v>
      </c>
      <c r="B45" s="10" t="s">
        <v>72</v>
      </c>
      <c r="C45" s="13" t="s">
        <v>31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8"/>
    </row>
    <row r="46" spans="1:24" s="4" customFormat="1" ht="96" x14ac:dyDescent="0.2">
      <c r="A46" s="9" t="s">
        <v>73</v>
      </c>
      <c r="B46" s="10" t="s">
        <v>74</v>
      </c>
      <c r="C46" s="13" t="s">
        <v>31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8"/>
    </row>
    <row r="47" spans="1:24" s="4" customFormat="1" ht="48" x14ac:dyDescent="0.2">
      <c r="A47" s="9" t="s">
        <v>75</v>
      </c>
      <c r="B47" s="10" t="s">
        <v>76</v>
      </c>
      <c r="C47" s="13" t="s">
        <v>31</v>
      </c>
      <c r="D47" s="17">
        <v>0</v>
      </c>
      <c r="E47" s="17">
        <f t="shared" ref="E47:W47" si="0">E62</f>
        <v>0</v>
      </c>
      <c r="F47" s="17">
        <f t="shared" si="0"/>
        <v>0</v>
      </c>
      <c r="G47" s="17">
        <v>0</v>
      </c>
      <c r="H47" s="17">
        <f t="shared" si="0"/>
        <v>0</v>
      </c>
      <c r="I47" s="17">
        <v>0</v>
      </c>
      <c r="J47" s="17">
        <f t="shared" si="0"/>
        <v>0</v>
      </c>
      <c r="K47" s="17">
        <f t="shared" si="0"/>
        <v>0</v>
      </c>
      <c r="L47" s="17">
        <v>0</v>
      </c>
      <c r="M47" s="17">
        <f t="shared" si="0"/>
        <v>0</v>
      </c>
      <c r="N47" s="17">
        <v>0</v>
      </c>
      <c r="O47" s="17">
        <v>0</v>
      </c>
      <c r="P47" s="17">
        <f t="shared" si="0"/>
        <v>0</v>
      </c>
      <c r="Q47" s="17">
        <f t="shared" si="0"/>
        <v>0</v>
      </c>
      <c r="R47" s="17">
        <f t="shared" si="0"/>
        <v>0</v>
      </c>
      <c r="S47" s="17">
        <f t="shared" si="0"/>
        <v>0</v>
      </c>
      <c r="T47" s="17">
        <v>0</v>
      </c>
      <c r="U47" s="17">
        <v>0</v>
      </c>
      <c r="V47" s="17">
        <f t="shared" si="0"/>
        <v>0</v>
      </c>
      <c r="W47" s="17">
        <f t="shared" si="0"/>
        <v>0</v>
      </c>
      <c r="X47" s="18"/>
    </row>
    <row r="48" spans="1:24" s="4" customFormat="1" ht="84" x14ac:dyDescent="0.2">
      <c r="A48" s="9" t="s">
        <v>77</v>
      </c>
      <c r="B48" s="10" t="s">
        <v>78</v>
      </c>
      <c r="C48" s="13" t="s">
        <v>31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8"/>
    </row>
    <row r="49" spans="1:24" s="4" customFormat="1" ht="48" x14ac:dyDescent="0.2">
      <c r="A49" s="9" t="s">
        <v>79</v>
      </c>
      <c r="B49" s="10" t="s">
        <v>80</v>
      </c>
      <c r="C49" s="13" t="s">
        <v>31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8"/>
    </row>
    <row r="50" spans="1:24" s="4" customFormat="1" ht="72" x14ac:dyDescent="0.2">
      <c r="A50" s="9" t="s">
        <v>81</v>
      </c>
      <c r="B50" s="10" t="s">
        <v>82</v>
      </c>
      <c r="C50" s="13" t="s">
        <v>31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8"/>
    </row>
    <row r="51" spans="1:24" s="4" customFormat="1" ht="60" x14ac:dyDescent="0.2">
      <c r="A51" s="9" t="s">
        <v>83</v>
      </c>
      <c r="B51" s="10" t="s">
        <v>84</v>
      </c>
      <c r="C51" s="13" t="s">
        <v>31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8"/>
    </row>
    <row r="52" spans="1:24" s="4" customFormat="1" ht="36" x14ac:dyDescent="0.2">
      <c r="A52" s="9" t="s">
        <v>85</v>
      </c>
      <c r="B52" s="10" t="s">
        <v>86</v>
      </c>
      <c r="C52" s="13" t="s">
        <v>31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8"/>
    </row>
    <row r="53" spans="1:24" s="4" customFormat="1" ht="48" x14ac:dyDescent="0.2">
      <c r="A53" s="9" t="s">
        <v>87</v>
      </c>
      <c r="B53" s="10" t="s">
        <v>88</v>
      </c>
      <c r="C53" s="13" t="s">
        <v>31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8"/>
    </row>
    <row r="54" spans="1:24" s="4" customFormat="1" ht="48" x14ac:dyDescent="0.2">
      <c r="A54" s="9" t="s">
        <v>89</v>
      </c>
      <c r="B54" s="10" t="s">
        <v>90</v>
      </c>
      <c r="C54" s="13" t="s">
        <v>31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8"/>
    </row>
    <row r="55" spans="1:24" s="4" customFormat="1" ht="36" x14ac:dyDescent="0.2">
      <c r="A55" s="9" t="s">
        <v>91</v>
      </c>
      <c r="B55" s="10" t="s">
        <v>92</v>
      </c>
      <c r="C55" s="13" t="s">
        <v>31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8"/>
    </row>
    <row r="56" spans="1:24" s="4" customFormat="1" ht="36" x14ac:dyDescent="0.2">
      <c r="A56" s="9" t="s">
        <v>93</v>
      </c>
      <c r="B56" s="10" t="s">
        <v>94</v>
      </c>
      <c r="C56" s="13" t="s">
        <v>31</v>
      </c>
      <c r="D56" s="17">
        <f>SUM(D57:D61)</f>
        <v>9.7564000000000011</v>
      </c>
      <c r="E56" s="17">
        <v>0</v>
      </c>
      <c r="F56" s="17">
        <v>0</v>
      </c>
      <c r="G56" s="17">
        <f>SUM(G57:G61)</f>
        <v>9.7564000000000011</v>
      </c>
      <c r="H56" s="17">
        <v>0</v>
      </c>
      <c r="I56" s="17">
        <f>SUM(I57:I61)</f>
        <v>0</v>
      </c>
      <c r="J56" s="17">
        <v>0</v>
      </c>
      <c r="K56" s="17">
        <v>0</v>
      </c>
      <c r="L56" s="17">
        <f>SUM(L57:L61)</f>
        <v>0</v>
      </c>
      <c r="M56" s="17">
        <v>0</v>
      </c>
      <c r="N56" s="17">
        <f>SUM(N57:N61)</f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f>SUM(T57:T61)</f>
        <v>0</v>
      </c>
      <c r="U56" s="17">
        <v>0</v>
      </c>
      <c r="V56" s="17">
        <v>0</v>
      </c>
      <c r="W56" s="17">
        <v>0</v>
      </c>
      <c r="X56" s="18"/>
    </row>
    <row r="57" spans="1:24" s="1" customFormat="1" ht="33.75" x14ac:dyDescent="0.2">
      <c r="A57" s="15" t="s">
        <v>95</v>
      </c>
      <c r="B57" s="7" t="s">
        <v>100</v>
      </c>
      <c r="C57" s="15" t="s">
        <v>101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J57+K57+L57+M57</f>
        <v>0</v>
      </c>
      <c r="J57" s="19">
        <v>0</v>
      </c>
      <c r="K57" s="19">
        <v>0</v>
      </c>
      <c r="L57" s="19">
        <v>0</v>
      </c>
      <c r="M57" s="19">
        <v>0</v>
      </c>
      <c r="N57" s="17">
        <f>I57-D57</f>
        <v>0</v>
      </c>
      <c r="O57" s="17">
        <v>0</v>
      </c>
      <c r="P57" s="19">
        <v>0</v>
      </c>
      <c r="Q57" s="19">
        <v>0</v>
      </c>
      <c r="R57" s="19">
        <v>0</v>
      </c>
      <c r="S57" s="19">
        <v>0</v>
      </c>
      <c r="T57" s="17">
        <f>L57-G57</f>
        <v>0</v>
      </c>
      <c r="U57" s="17">
        <v>0</v>
      </c>
      <c r="V57" s="19">
        <v>0</v>
      </c>
      <c r="W57" s="19">
        <v>0</v>
      </c>
      <c r="X57" s="14"/>
    </row>
    <row r="58" spans="1:24" s="1" customFormat="1" ht="33.75" x14ac:dyDescent="0.2">
      <c r="A58" s="15" t="s">
        <v>96</v>
      </c>
      <c r="B58" s="7" t="s">
        <v>102</v>
      </c>
      <c r="C58" s="15" t="s">
        <v>103</v>
      </c>
      <c r="D58" s="19">
        <f>E58+F58+G58+H58</f>
        <v>0</v>
      </c>
      <c r="E58" s="19">
        <v>0</v>
      </c>
      <c r="F58" s="19">
        <v>0</v>
      </c>
      <c r="G58" s="19">
        <v>0</v>
      </c>
      <c r="H58" s="19">
        <v>0</v>
      </c>
      <c r="I58" s="19">
        <f>J58+K58+L58+M58</f>
        <v>0</v>
      </c>
      <c r="J58" s="19">
        <v>0</v>
      </c>
      <c r="K58" s="19">
        <v>0</v>
      </c>
      <c r="L58" s="19">
        <v>0</v>
      </c>
      <c r="M58" s="19">
        <v>0</v>
      </c>
      <c r="N58" s="19">
        <f>D58-I58</f>
        <v>0</v>
      </c>
      <c r="O58" s="17">
        <v>0</v>
      </c>
      <c r="P58" s="19">
        <v>0</v>
      </c>
      <c r="Q58" s="19">
        <v>0</v>
      </c>
      <c r="R58" s="19">
        <v>0</v>
      </c>
      <c r="S58" s="19">
        <v>0</v>
      </c>
      <c r="T58" s="19">
        <f>G58-L58</f>
        <v>0</v>
      </c>
      <c r="U58" s="17">
        <v>0</v>
      </c>
      <c r="V58" s="19">
        <v>0</v>
      </c>
      <c r="W58" s="19">
        <v>0</v>
      </c>
      <c r="X58" s="20"/>
    </row>
    <row r="59" spans="1:24" s="1" customFormat="1" ht="67.5" x14ac:dyDescent="0.2">
      <c r="A59" s="15" t="s">
        <v>97</v>
      </c>
      <c r="B59" s="7" t="s">
        <v>104</v>
      </c>
      <c r="C59" s="15" t="s">
        <v>105</v>
      </c>
      <c r="D59" s="19">
        <f>E59+F59+G59+H59</f>
        <v>6.9408000000000003</v>
      </c>
      <c r="E59" s="19">
        <v>0</v>
      </c>
      <c r="F59" s="19">
        <v>0</v>
      </c>
      <c r="G59" s="19">
        <f>6.9408</f>
        <v>6.9408000000000003</v>
      </c>
      <c r="H59" s="19">
        <v>0</v>
      </c>
      <c r="I59" s="19">
        <f>J59+K59+L59+M59</f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7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20"/>
    </row>
    <row r="60" spans="1:24" s="1" customFormat="1" ht="45" x14ac:dyDescent="0.2">
      <c r="A60" s="15" t="s">
        <v>98</v>
      </c>
      <c r="B60" s="7" t="s">
        <v>106</v>
      </c>
      <c r="C60" s="15" t="s">
        <v>107</v>
      </c>
      <c r="D60" s="19">
        <f>E60+F60+G60+H60</f>
        <v>0.60360000000000003</v>
      </c>
      <c r="E60" s="19">
        <v>0</v>
      </c>
      <c r="F60" s="19">
        <v>0</v>
      </c>
      <c r="G60" s="19">
        <v>0.60360000000000003</v>
      </c>
      <c r="H60" s="19">
        <v>0</v>
      </c>
      <c r="I60" s="19">
        <f>J60+K60+L60+M60</f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/>
      <c r="T60" s="19">
        <v>0</v>
      </c>
      <c r="U60" s="19">
        <v>0</v>
      </c>
      <c r="V60" s="19">
        <v>0</v>
      </c>
      <c r="W60" s="19">
        <v>0</v>
      </c>
      <c r="X60" s="20"/>
    </row>
    <row r="61" spans="1:24" s="1" customFormat="1" ht="48" x14ac:dyDescent="0.2">
      <c r="A61" s="16" t="s">
        <v>109</v>
      </c>
      <c r="B61" s="14" t="s">
        <v>110</v>
      </c>
      <c r="C61" s="16" t="s">
        <v>111</v>
      </c>
      <c r="D61" s="19">
        <f>E61+F61+G61+H61</f>
        <v>2.2120000000000002</v>
      </c>
      <c r="E61" s="19">
        <v>0</v>
      </c>
      <c r="F61" s="19">
        <v>0</v>
      </c>
      <c r="G61" s="19">
        <f>2.212</f>
        <v>2.2120000000000002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7">
        <v>0</v>
      </c>
      <c r="O61" s="17">
        <v>0</v>
      </c>
      <c r="P61" s="19">
        <v>0</v>
      </c>
      <c r="Q61" s="19">
        <v>0</v>
      </c>
      <c r="R61" s="19">
        <v>0</v>
      </c>
      <c r="S61" s="19"/>
      <c r="T61" s="17">
        <v>0</v>
      </c>
      <c r="U61" s="17">
        <v>0</v>
      </c>
      <c r="V61" s="19">
        <v>0</v>
      </c>
      <c r="W61" s="19">
        <v>0</v>
      </c>
      <c r="X61" s="10"/>
    </row>
    <row r="62" spans="1:24" s="1" customFormat="1" ht="11.25" x14ac:dyDescent="0.2">
      <c r="A62" s="45" t="s">
        <v>30</v>
      </c>
      <c r="B62" s="46"/>
      <c r="C62" s="47"/>
      <c r="D62" s="21">
        <f t="shared" ref="D62:W62" si="1">SUM(D57:D61)</f>
        <v>9.7564000000000011</v>
      </c>
      <c r="E62" s="21">
        <f t="shared" si="1"/>
        <v>0</v>
      </c>
      <c r="F62" s="21">
        <f t="shared" si="1"/>
        <v>0</v>
      </c>
      <c r="G62" s="21">
        <f t="shared" si="1"/>
        <v>9.7564000000000011</v>
      </c>
      <c r="H62" s="21">
        <f t="shared" si="1"/>
        <v>0</v>
      </c>
      <c r="I62" s="21">
        <f t="shared" si="1"/>
        <v>0</v>
      </c>
      <c r="J62" s="21">
        <f t="shared" si="1"/>
        <v>0</v>
      </c>
      <c r="K62" s="21">
        <f t="shared" si="1"/>
        <v>0</v>
      </c>
      <c r="L62" s="21">
        <f t="shared" si="1"/>
        <v>0</v>
      </c>
      <c r="M62" s="21">
        <f t="shared" si="1"/>
        <v>0</v>
      </c>
      <c r="N62" s="21">
        <f t="shared" si="1"/>
        <v>0</v>
      </c>
      <c r="O62" s="21">
        <f t="shared" si="1"/>
        <v>0</v>
      </c>
      <c r="P62" s="21">
        <f t="shared" si="1"/>
        <v>0</v>
      </c>
      <c r="Q62" s="21">
        <f t="shared" si="1"/>
        <v>0</v>
      </c>
      <c r="R62" s="21">
        <f t="shared" si="1"/>
        <v>0</v>
      </c>
      <c r="S62" s="21">
        <f t="shared" si="1"/>
        <v>0</v>
      </c>
      <c r="T62" s="21">
        <f t="shared" si="1"/>
        <v>0</v>
      </c>
      <c r="U62" s="21">
        <f t="shared" si="1"/>
        <v>0</v>
      </c>
      <c r="V62" s="21">
        <f t="shared" si="1"/>
        <v>0</v>
      </c>
      <c r="W62" s="21">
        <f t="shared" si="1"/>
        <v>0</v>
      </c>
      <c r="X62" s="22"/>
    </row>
  </sheetData>
  <mergeCells count="34">
    <mergeCell ref="A62:C62"/>
    <mergeCell ref="G17:G18"/>
    <mergeCell ref="H17:H18"/>
    <mergeCell ref="I17:I18"/>
    <mergeCell ref="J17:J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I7:R7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scale="8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2020-05-14T10:00:43Z</dcterms:created>
  <dcterms:modified xsi:type="dcterms:W3CDTF">2024-10-22T10:00:35Z</dcterms:modified>
</cp:coreProperties>
</file>