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3 кв кор\"/>
    </mc:Choice>
  </mc:AlternateContent>
  <bookViews>
    <workbookView xWindow="0" yWindow="0" windowWidth="28800" windowHeight="12435"/>
  </bookViews>
  <sheets>
    <sheet name="11" sheetId="1" r:id="rId1"/>
  </sheets>
  <definedNames>
    <definedName name="TABLE" localSheetId="0">'11'!#REF!</definedName>
    <definedName name="TABLE_2" localSheetId="0">'11'!#REF!</definedName>
    <definedName name="_xlnm.Print_Area" localSheetId="0">'11'!$A$1:$X$79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6" i="1" l="1"/>
  <c r="Q66" i="1"/>
  <c r="R66" i="1"/>
  <c r="S66" i="1"/>
  <c r="T73" i="1"/>
  <c r="T74" i="1"/>
  <c r="T75" i="1"/>
  <c r="T76" i="1"/>
  <c r="T77" i="1"/>
  <c r="T78" i="1"/>
  <c r="T79" i="1"/>
  <c r="I73" i="1"/>
  <c r="N73" i="1" s="1"/>
  <c r="I74" i="1"/>
  <c r="N74" i="1" s="1"/>
  <c r="I75" i="1"/>
  <c r="N75" i="1" s="1"/>
  <c r="I76" i="1"/>
  <c r="N76" i="1" s="1"/>
  <c r="I77" i="1"/>
  <c r="N77" i="1" s="1"/>
  <c r="I78" i="1"/>
  <c r="N78" i="1" s="1"/>
  <c r="I79" i="1"/>
  <c r="N79" i="1" s="1"/>
  <c r="D72" i="1"/>
  <c r="D73" i="1"/>
  <c r="D74" i="1"/>
  <c r="D75" i="1"/>
  <c r="D76" i="1"/>
  <c r="D77" i="1"/>
  <c r="D78" i="1"/>
  <c r="D79" i="1"/>
  <c r="D71" i="1"/>
  <c r="H66" i="1"/>
  <c r="J66" i="1"/>
  <c r="K66" i="1"/>
  <c r="L66" i="1"/>
  <c r="M66" i="1"/>
  <c r="O66" i="1"/>
  <c r="U66" i="1"/>
  <c r="V66" i="1"/>
  <c r="W66" i="1"/>
  <c r="D66" i="1"/>
  <c r="E66" i="1"/>
  <c r="F66" i="1"/>
  <c r="G66" i="1"/>
  <c r="F47" i="1"/>
  <c r="H47" i="1"/>
  <c r="J47" i="1"/>
  <c r="K47" i="1"/>
  <c r="M47" i="1"/>
  <c r="N47" i="1"/>
  <c r="O47" i="1"/>
  <c r="P47" i="1"/>
  <c r="Q47" i="1"/>
  <c r="R47" i="1"/>
  <c r="S47" i="1"/>
  <c r="T47" i="1"/>
  <c r="U47" i="1"/>
  <c r="V47" i="1"/>
  <c r="W47" i="1"/>
  <c r="E47" i="1"/>
  <c r="T66" i="1" l="1"/>
  <c r="I66" i="1"/>
  <c r="G64" i="1" l="1"/>
  <c r="G26" i="1" s="1"/>
  <c r="L62" i="1" l="1"/>
  <c r="I62" i="1" s="1"/>
  <c r="I60" i="1" l="1"/>
  <c r="D70" i="1" l="1"/>
  <c r="D69" i="1"/>
  <c r="D68" i="1"/>
  <c r="D67" i="1"/>
  <c r="D64" i="1" l="1"/>
  <c r="N71" i="1"/>
  <c r="T72" i="1"/>
  <c r="I70" i="1"/>
  <c r="N70" i="1" s="1"/>
  <c r="I72" i="1"/>
  <c r="N72" i="1" s="1"/>
  <c r="N66" i="1" s="1"/>
  <c r="T67" i="1"/>
  <c r="L64" i="1"/>
  <c r="I67" i="1"/>
  <c r="N67" i="1" l="1"/>
  <c r="T55" i="1"/>
  <c r="T57" i="1"/>
  <c r="T58" i="1"/>
  <c r="T61" i="1"/>
  <c r="T62" i="1"/>
  <c r="T63" i="1"/>
  <c r="T65" i="1"/>
  <c r="N55" i="1"/>
  <c r="D58" i="1"/>
  <c r="D59" i="1"/>
  <c r="D60" i="1"/>
  <c r="D61" i="1"/>
  <c r="D62" i="1"/>
  <c r="D63" i="1"/>
  <c r="D57" i="1"/>
  <c r="G56" i="1"/>
  <c r="G54" i="1" s="1"/>
  <c r="I58" i="1"/>
  <c r="I59" i="1"/>
  <c r="I61" i="1"/>
  <c r="I63" i="1"/>
  <c r="I65" i="1"/>
  <c r="D54" i="1" l="1"/>
  <c r="D47" i="1" s="1"/>
  <c r="G47" i="1"/>
  <c r="N61" i="1"/>
  <c r="N56" i="1" s="1"/>
  <c r="D56" i="1"/>
  <c r="N22" i="1" l="1"/>
  <c r="G22" i="1"/>
  <c r="G20" i="1" s="1"/>
  <c r="D22" i="1"/>
  <c r="O26" i="1" l="1"/>
  <c r="N64" i="1"/>
  <c r="D26" i="1"/>
  <c r="D20" i="1" s="1"/>
  <c r="N26" i="1" l="1"/>
  <c r="L26" i="1" l="1"/>
  <c r="T26" i="1"/>
  <c r="I64" i="1"/>
  <c r="I26" i="1" s="1"/>
  <c r="U26" i="1"/>
  <c r="L56" i="1"/>
  <c r="L54" i="1" s="1"/>
  <c r="L47" i="1" s="1"/>
  <c r="I56" i="1" l="1"/>
  <c r="T22" i="1"/>
  <c r="U22" i="1"/>
  <c r="L22" i="1"/>
  <c r="L20" i="1" s="1"/>
  <c r="I54" i="1" l="1"/>
  <c r="I47" i="1" s="1"/>
  <c r="O22" i="1"/>
  <c r="I22" i="1"/>
  <c r="I20" i="1" s="1"/>
</calcChain>
</file>

<file path=xl/sharedStrings.xml><?xml version="1.0" encoding="utf-8"?>
<sst xmlns="http://schemas.openxmlformats.org/spreadsheetml/2006/main" count="226" uniqueCount="166">
  <si>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</si>
  <si>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</si>
  <si>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</si>
  <si>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</si>
  <si>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</si>
  <si>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</si>
  <si>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</si>
  <si>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</si>
  <si>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</si>
  <si>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</si>
  <si>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</si>
  <si>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</si>
  <si>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</si>
  <si>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</si>
  <si>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</si>
  <si>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</si>
  <si>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</si>
  <si>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</si>
  <si>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</si>
  <si>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</si>
  <si>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</si>
  <si>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</si>
  <si>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</si>
  <si>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</si>
  <si>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</si>
  <si>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</si>
  <si>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</si>
  <si>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</si>
  <si>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</si>
  <si>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</si>
  <si>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</si>
  <si>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</si>
  <si>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</si>
  <si>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</si>
  <si>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</si>
  <si>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</si>
  <si>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</si>
  <si>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</si>
  <si>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</si>
  <si>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</si>
  <si>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</si>
  <si>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</si>
  <si>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</si>
  <si>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</si>
  <si>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</si>
  <si>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</si>
  <si>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</si>
  <si>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</si>
  <si>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</si>
  <si>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</si>
  <si>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</si>
  <si>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</si>
  <si>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</si>
  <si>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</si>
  <si>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</si>
  <si>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</si>
  <si>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</si>
  <si>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</si>
  <si>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</si>
  <si>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</si>
  <si>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</si>
  <si>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</si>
  <si>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</si>
  <si>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</si>
  <si>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</si>
  <si>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</si>
  <si>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</si>
  <si>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</si>
  <si>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</si>
  <si>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</si>
  <si>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</si>
  <si>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</si>
  <si>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</si>
  <si>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</si>
  <si>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</si>
  <si>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</si>
  <si>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</si>
  <si>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</si>
  <si>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</si>
  <si>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</si>
  <si>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</si>
  <si>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</si>
  <si>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</si>
  <si>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</si>
  <si>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</si>
  <si>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</si>
  <si>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</si>
  <si>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</si>
  <si>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</si>
  <si>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</si>
  <si>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</si>
  <si>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</si>
  <si>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</si>
  <si>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J_1-2024</t>
  </si>
  <si>
    <t>J_5-2021</t>
  </si>
  <si>
    <t>J_6-2021</t>
  </si>
  <si>
    <t>J_8-2022</t>
  </si>
  <si>
    <t>J_9-2024</t>
  </si>
  <si>
    <t>J_11-2022</t>
  </si>
  <si>
    <t>Саратовская область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</si>
  <si>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</si>
  <si>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</si>
  <si>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</si>
  <si>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</si>
  <si>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Установка приборов учета электрической энергии в поселке Пристанное (Население + юридические лица - 220 В)</t>
  </si>
  <si>
    <t>J_16-2020</t>
  </si>
  <si>
    <t>Приказ Министерства промышленности и энергетики Саратовской области № 312 от 31.10.2019</t>
  </si>
  <si>
    <t>1.6</t>
  </si>
  <si>
    <t>Прочие инвестиционные проекты, всего, в том числе:</t>
  </si>
  <si>
    <t>1.6.1</t>
  </si>
  <si>
    <t>Развитие материально-технической базы</t>
  </si>
  <si>
    <t>1.6.2</t>
  </si>
  <si>
    <t>Развитие транспортных средств и спец.техники</t>
  </si>
  <si>
    <t>1.2.3.2.1</t>
  </si>
  <si>
    <t>1.2.3.2.2</t>
  </si>
  <si>
    <t>1.2.3.2.5</t>
  </si>
  <si>
    <t>1.2.3.2.6</t>
  </si>
  <si>
    <t>1.2.3.2.8</t>
  </si>
  <si>
    <t>1.2.3.2.9</t>
  </si>
  <si>
    <t>1.2.3.2.11</t>
  </si>
  <si>
    <t>1.6.2.1</t>
  </si>
  <si>
    <t xml:space="preserve">Покупка автомобиля ГАЗ 27527 Грузовой фургон цельнометаллический (7 мест) белый 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</si>
  <si>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</si>
  <si>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</si>
  <si>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</si>
  <si>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Установка систем предотвращения гололедообразования на объекте ЗРУ 10 кВ Песчаный-Умет</t>
  </si>
  <si>
    <t>млн. рублей
(с 0С)</t>
  </si>
  <si>
    <t>Установка приборов учета электрической энергии в поселке Алекса0ров Гай (Население + юридические лица - 220 В)</t>
  </si>
  <si>
    <t xml:space="preserve">Комплект пробоотборников трансформаторного масла "ELCHROM-GS", 20 мл, с гермоузлом в комплектации ВВ (ТУ3418-027-11703970-05, ста0арт МЭК 60567)   ТУ3418-027-11703970-05, ста0арт МЭК 60567 </t>
  </si>
  <si>
    <t>J_17_2022</t>
  </si>
  <si>
    <t>J_18_2022</t>
  </si>
  <si>
    <t>J_19_2022</t>
  </si>
  <si>
    <t>J_20_2022</t>
  </si>
  <si>
    <t>J_21_2021</t>
  </si>
  <si>
    <t>Финансирование капитальных вложений, млн. рублей (с НДС)</t>
  </si>
  <si>
    <t>2024</t>
  </si>
  <si>
    <t>Всего (2024 год)</t>
  </si>
  <si>
    <t>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</si>
  <si>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</si>
  <si>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</si>
  <si>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Приобретение кабелетрассоискателя (Атлет АГ-319К-СКИ) - 2 штуки</t>
  </si>
  <si>
    <t>Y_4-24</t>
  </si>
  <si>
    <t>Приобретение прибора для измерения сопротивления (Омметр Виток) - 1 штука</t>
  </si>
  <si>
    <t>Y_5-24</t>
  </si>
  <si>
    <t>Приобретение дистанционного контроля высоковольтного оборудования (Прибор Ультраскан 2004-М) - 1 штука</t>
  </si>
  <si>
    <t>Y_6-24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</si>
  <si>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</si>
  <si>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</si>
  <si>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Приобретение комплекта для поверки трансформаторов тока (ТТ МарсТест-ТТ-5) - 1 штука</t>
  </si>
  <si>
    <t>Y_8-24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</si>
  <si>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</si>
  <si>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</si>
  <si>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Приобретение аппарата для проведения испытаний диэлектриков (АИД-70М) - 1 штука</t>
  </si>
  <si>
    <t>Y_13-24</t>
  </si>
  <si>
    <t>1.6.2.2</t>
  </si>
  <si>
    <t>1.6.2.3</t>
  </si>
  <si>
    <t>1.6.2.4</t>
  </si>
  <si>
    <t>1.6.2.5</t>
  </si>
  <si>
    <t>1.6.2.6</t>
  </si>
  <si>
    <t>1.6.2.7</t>
  </si>
  <si>
    <t>1.6.2.8</t>
  </si>
  <si>
    <t>1.6.2.9</t>
  </si>
  <si>
    <t>1.6.2.10</t>
  </si>
  <si>
    <t>1.6.2.11</t>
  </si>
  <si>
    <t>1.6.2.12</t>
  </si>
  <si>
    <t>1.6.2.13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</si>
</sst>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0\ _₽_-;\-* #,##0.0000\ _₽_-;_-* &quot;-&quot;??\ _₽_-;_-@_-"/>
    <numFmt numFmtId="165" formatCode="_-* #,##0.0000\ _₽_-;\-* #,##0.0000\ _₽_-;_-* &quot;-&quot;????\ _₽_-;_-@_-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/>
    </xf>
    <xf numFmtId="4" fontId="6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/>
    </xf>
    <xf numFmtId="164" fontId="1" fillId="0" borderId="12" xfId="2" applyNumberFormat="1" applyFont="1" applyBorder="1" applyAlignment="1">
      <alignment horizontal="center" vertical="center"/>
    </xf>
    <xf numFmtId="164" fontId="1" fillId="0" borderId="12" xfId="2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left"/>
    </xf>
    <xf numFmtId="164" fontId="2" fillId="0" borderId="12" xfId="2" applyNumberFormat="1" applyFont="1" applyBorder="1" applyAlignment="1">
      <alignment horizontal="center" vertical="center" wrapText="1"/>
    </xf>
    <xf numFmtId="165" fontId="2" fillId="0" borderId="12" xfId="2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13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3" fontId="2" fillId="0" borderId="12" xfId="2" applyFont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79"/>
  <sheetViews>
    <sheetView tabSelected="1" view="pageBreakPreview" topLeftCell="A8" zoomScale="85" zoomScaleNormal="100" zoomScaleSheetLayoutView="85" workbookViewId="0">
      <selection activeCell="B58" sqref="B58"/>
    </sheetView>
  </sheetViews>
  <sheetFormatPr defaultRowHeight="15.75" x14ac:dyDescent="0.25"/>
  <cols>
    <col min="1" max="1" width="7.140625" style="6" customWidth="1"/>
    <col min="2" max="2" width="22.7109375" style="6" customWidth="1"/>
    <col min="3" max="3" width="12" style="6" customWidth="1"/>
    <col min="4" max="4" width="9.28515625" style="6" customWidth="1"/>
    <col min="5" max="6" width="7.7109375" style="6" customWidth="1"/>
    <col min="7" max="7" width="8.85546875" style="6" customWidth="1"/>
    <col min="8" max="8" width="7.7109375" style="6" customWidth="1"/>
    <col min="9" max="9" width="9.5703125" style="6" customWidth="1"/>
    <col min="10" max="11" width="7.7109375" style="6" customWidth="1"/>
    <col min="12" max="12" width="9.42578125" style="6" customWidth="1"/>
    <col min="13" max="13" width="7.7109375" style="6" customWidth="1"/>
    <col min="14" max="14" width="8.85546875" style="6" bestFit="1" customWidth="1"/>
    <col min="15" max="15" width="9.7109375" style="6" customWidth="1"/>
    <col min="16" max="19" width="6.7109375" style="6" customWidth="1"/>
    <col min="20" max="20" width="8.85546875" style="6" bestFit="1" customWidth="1"/>
    <col min="21" max="21" width="10.42578125" style="6" customWidth="1"/>
    <col min="22" max="23" width="6.7109375" style="6" customWidth="1"/>
    <col min="24" max="24" width="11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43" t="s">
        <v>1</v>
      </c>
      <c r="W2" s="43"/>
      <c r="X2" s="43"/>
    </row>
    <row r="3" spans="1:24" s="4" customFormat="1" ht="12" customHeight="1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s="4" customFormat="1" ht="12" x14ac:dyDescent="0.2">
      <c r="H4" s="5" t="s">
        <v>3</v>
      </c>
      <c r="I4" s="34" t="s">
        <v>137</v>
      </c>
      <c r="J4" s="34"/>
      <c r="K4" s="4" t="s">
        <v>4</v>
      </c>
      <c r="L4" s="34" t="s">
        <v>135</v>
      </c>
      <c r="M4" s="34"/>
      <c r="N4" s="4" t="s">
        <v>5</v>
      </c>
    </row>
    <row r="5" spans="1:24" ht="11.25" customHeight="1" x14ac:dyDescent="0.25"/>
    <row r="6" spans="1:24" s="4" customFormat="1" ht="12" x14ac:dyDescent="0.2">
      <c r="H6" s="5" t="s">
        <v>6</v>
      </c>
      <c r="I6" s="45" t="s">
        <v>7</v>
      </c>
      <c r="J6" s="45"/>
      <c r="K6" s="45"/>
      <c r="L6" s="45"/>
      <c r="M6" s="45"/>
      <c r="N6" s="45"/>
      <c r="O6" s="45"/>
      <c r="P6" s="45"/>
      <c r="Q6" s="45"/>
      <c r="R6" s="45"/>
    </row>
    <row r="7" spans="1:24" s="1" customFormat="1" ht="12.75" customHeight="1" x14ac:dyDescent="0.2">
      <c r="I7" s="35" t="s">
        <v>8</v>
      </c>
      <c r="J7" s="35"/>
      <c r="K7" s="35"/>
      <c r="L7" s="35"/>
      <c r="M7" s="35"/>
      <c r="N7" s="35"/>
      <c r="O7" s="35"/>
      <c r="P7" s="35"/>
      <c r="Q7" s="35"/>
      <c r="R7" s="35"/>
    </row>
    <row r="8" spans="1:24" ht="11.25" customHeight="1" x14ac:dyDescent="0.25"/>
    <row r="9" spans="1:24" s="4" customFormat="1" ht="12" x14ac:dyDescent="0.2">
      <c r="K9" s="5" t="s">
        <v>9</v>
      </c>
      <c r="L9" s="34" t="s">
        <v>135</v>
      </c>
      <c r="M9" s="34"/>
      <c r="N9" s="4" t="s">
        <v>10</v>
      </c>
    </row>
    <row r="10" spans="1:24" ht="11.25" customHeight="1" x14ac:dyDescent="0.25"/>
    <row r="11" spans="1:24" s="4" customFormat="1" ht="32.25" customHeight="1" x14ac:dyDescent="0.2">
      <c r="J11" s="5" t="s">
        <v>11</v>
      </c>
      <c r="K11" s="42" t="s">
        <v>106</v>
      </c>
      <c r="L11" s="42"/>
      <c r="M11" s="42"/>
      <c r="N11" s="42"/>
      <c r="O11" s="42"/>
      <c r="P11" s="42"/>
      <c r="Q11" s="42"/>
      <c r="R11" s="42"/>
      <c r="S11" s="16"/>
    </row>
    <row r="12" spans="1:24" s="1" customFormat="1" ht="12.75" customHeight="1" x14ac:dyDescent="0.2">
      <c r="K12" s="35" t="s">
        <v>12</v>
      </c>
      <c r="L12" s="35"/>
      <c r="M12" s="35"/>
      <c r="N12" s="35"/>
      <c r="O12" s="35"/>
      <c r="P12" s="35"/>
      <c r="Q12" s="35"/>
      <c r="R12" s="35"/>
      <c r="S12" s="35"/>
    </row>
    <row r="13" spans="1:24" ht="11.25" customHeight="1" x14ac:dyDescent="0.25"/>
    <row r="14" spans="1:24" s="1" customFormat="1" ht="15" customHeight="1" x14ac:dyDescent="0.2">
      <c r="A14" s="25" t="s">
        <v>13</v>
      </c>
      <c r="B14" s="25" t="s">
        <v>14</v>
      </c>
      <c r="C14" s="25" t="s">
        <v>15</v>
      </c>
      <c r="D14" s="29" t="s">
        <v>134</v>
      </c>
      <c r="E14" s="29"/>
      <c r="F14" s="29"/>
      <c r="G14" s="29"/>
      <c r="H14" s="29"/>
      <c r="I14" s="29"/>
      <c r="J14" s="29"/>
      <c r="K14" s="29"/>
      <c r="L14" s="29"/>
      <c r="M14" s="30"/>
      <c r="N14" s="36" t="s">
        <v>16</v>
      </c>
      <c r="O14" s="37"/>
      <c r="P14" s="37"/>
      <c r="Q14" s="37"/>
      <c r="R14" s="37"/>
      <c r="S14" s="37"/>
      <c r="T14" s="37"/>
      <c r="U14" s="37"/>
      <c r="V14" s="37"/>
      <c r="W14" s="38"/>
      <c r="X14" s="25" t="s">
        <v>17</v>
      </c>
    </row>
    <row r="15" spans="1:24" s="1" customFormat="1" ht="15" customHeight="1" x14ac:dyDescent="0.2">
      <c r="A15" s="26"/>
      <c r="B15" s="26"/>
      <c r="C15" s="26"/>
      <c r="D15" s="28" t="s">
        <v>136</v>
      </c>
      <c r="E15" s="29"/>
      <c r="F15" s="29"/>
      <c r="G15" s="29"/>
      <c r="H15" s="29"/>
      <c r="I15" s="29"/>
      <c r="J15" s="29"/>
      <c r="K15" s="29"/>
      <c r="L15" s="29"/>
      <c r="M15" s="30"/>
      <c r="N15" s="39"/>
      <c r="O15" s="40"/>
      <c r="P15" s="40"/>
      <c r="Q15" s="40"/>
      <c r="R15" s="40"/>
      <c r="S15" s="40"/>
      <c r="T15" s="40"/>
      <c r="U15" s="40"/>
      <c r="V15" s="40"/>
      <c r="W15" s="41"/>
      <c r="X15" s="26"/>
    </row>
    <row r="16" spans="1:24" s="1" customFormat="1" ht="15" customHeight="1" x14ac:dyDescent="0.2">
      <c r="A16" s="26"/>
      <c r="B16" s="26"/>
      <c r="C16" s="26"/>
      <c r="D16" s="28" t="s">
        <v>18</v>
      </c>
      <c r="E16" s="29"/>
      <c r="F16" s="29"/>
      <c r="G16" s="29"/>
      <c r="H16" s="30"/>
      <c r="I16" s="28" t="s">
        <v>19</v>
      </c>
      <c r="J16" s="29"/>
      <c r="K16" s="29"/>
      <c r="L16" s="29"/>
      <c r="M16" s="30"/>
      <c r="N16" s="31" t="s">
        <v>20</v>
      </c>
      <c r="O16" s="31"/>
      <c r="P16" s="31" t="s">
        <v>21</v>
      </c>
      <c r="Q16" s="31"/>
      <c r="R16" s="31" t="s">
        <v>22</v>
      </c>
      <c r="S16" s="31"/>
      <c r="T16" s="31" t="s">
        <v>23</v>
      </c>
      <c r="U16" s="31"/>
      <c r="V16" s="31" t="s">
        <v>24</v>
      </c>
      <c r="W16" s="31"/>
      <c r="X16" s="26"/>
    </row>
    <row r="17" spans="1:24" s="1" customFormat="1" ht="111.75" customHeight="1" x14ac:dyDescent="0.2">
      <c r="A17" s="26"/>
      <c r="B17" s="26"/>
      <c r="C17" s="26"/>
      <c r="D17" s="32" t="s">
        <v>20</v>
      </c>
      <c r="E17" s="32" t="s">
        <v>21</v>
      </c>
      <c r="F17" s="32" t="s">
        <v>22</v>
      </c>
      <c r="G17" s="32" t="s">
        <v>23</v>
      </c>
      <c r="H17" s="32" t="s">
        <v>25</v>
      </c>
      <c r="I17" s="32" t="s">
        <v>26</v>
      </c>
      <c r="J17" s="32" t="s">
        <v>21</v>
      </c>
      <c r="K17" s="32" t="s">
        <v>22</v>
      </c>
      <c r="L17" s="32" t="s">
        <v>23</v>
      </c>
      <c r="M17" s="32" t="s">
        <v>25</v>
      </c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26"/>
    </row>
    <row r="18" spans="1:24" s="1" customFormat="1" ht="40.5" customHeight="1" x14ac:dyDescent="0.2">
      <c r="A18" s="27"/>
      <c r="B18" s="27"/>
      <c r="C18" s="27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7" t="s">
        <v>126</v>
      </c>
      <c r="O18" s="7" t="s">
        <v>27</v>
      </c>
      <c r="P18" s="7" t="s">
        <v>126</v>
      </c>
      <c r="Q18" s="7" t="s">
        <v>27</v>
      </c>
      <c r="R18" s="7" t="s">
        <v>126</v>
      </c>
      <c r="S18" s="7" t="s">
        <v>27</v>
      </c>
      <c r="T18" s="7" t="s">
        <v>126</v>
      </c>
      <c r="U18" s="7" t="s">
        <v>27</v>
      </c>
      <c r="V18" s="7" t="s">
        <v>126</v>
      </c>
      <c r="W18" s="7" t="s">
        <v>27</v>
      </c>
      <c r="X18" s="27"/>
    </row>
    <row r="19" spans="1:24" s="1" customFormat="1" ht="11.2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4" customFormat="1" ht="24" x14ac:dyDescent="0.2">
      <c r="A20" s="9">
        <v>0</v>
      </c>
      <c r="B20" s="10" t="s">
        <v>28</v>
      </c>
      <c r="C20" s="11" t="s">
        <v>29</v>
      </c>
      <c r="D20" s="18">
        <f>D22+D26</f>
        <v>8.1705999739999999</v>
      </c>
      <c r="E20" s="18">
        <v>0</v>
      </c>
      <c r="F20" s="18">
        <v>0</v>
      </c>
      <c r="G20" s="18">
        <f>G22+G26</f>
        <v>8.1705999739999999</v>
      </c>
      <c r="H20" s="18">
        <v>0</v>
      </c>
      <c r="I20" s="18">
        <f>I22+I26</f>
        <v>5.4158821999999995</v>
      </c>
      <c r="J20" s="18">
        <v>0</v>
      </c>
      <c r="K20" s="18">
        <v>0</v>
      </c>
      <c r="L20" s="18">
        <f>L22+L26</f>
        <v>5.4158821999999995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9"/>
    </row>
    <row r="21" spans="1:24" s="4" customFormat="1" ht="24" x14ac:dyDescent="0.2">
      <c r="A21" s="9" t="s">
        <v>30</v>
      </c>
      <c r="B21" s="10" t="s">
        <v>31</v>
      </c>
      <c r="C21" s="11" t="s">
        <v>29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9"/>
    </row>
    <row r="22" spans="1:24" s="4" customFormat="1" ht="36" x14ac:dyDescent="0.2">
      <c r="A22" s="9" t="s">
        <v>32</v>
      </c>
      <c r="B22" s="10" t="s">
        <v>33</v>
      </c>
      <c r="C22" s="11" t="s">
        <v>29</v>
      </c>
      <c r="D22" s="18">
        <f>D56</f>
        <v>0.2</v>
      </c>
      <c r="E22" s="18">
        <v>0</v>
      </c>
      <c r="F22" s="18">
        <v>0</v>
      </c>
      <c r="G22" s="18">
        <f>G56</f>
        <v>0.2</v>
      </c>
      <c r="H22" s="18">
        <v>0</v>
      </c>
      <c r="I22" s="18">
        <f>I56</f>
        <v>0.31250164999999996</v>
      </c>
      <c r="J22" s="18">
        <v>0</v>
      </c>
      <c r="K22" s="18">
        <v>0</v>
      </c>
      <c r="L22" s="18">
        <f>L56</f>
        <v>0.31250164999999996</v>
      </c>
      <c r="M22" s="18">
        <v>0</v>
      </c>
      <c r="N22" s="18">
        <f>N56</f>
        <v>0</v>
      </c>
      <c r="O22" s="18">
        <f>O56</f>
        <v>0</v>
      </c>
      <c r="P22" s="18">
        <v>0</v>
      </c>
      <c r="Q22" s="18">
        <v>0</v>
      </c>
      <c r="R22" s="18">
        <v>0</v>
      </c>
      <c r="S22" s="18">
        <v>0</v>
      </c>
      <c r="T22" s="18">
        <f>T56</f>
        <v>0</v>
      </c>
      <c r="U22" s="18">
        <f>U56</f>
        <v>0</v>
      </c>
      <c r="V22" s="18">
        <v>0</v>
      </c>
      <c r="W22" s="18">
        <v>0</v>
      </c>
      <c r="X22" s="19"/>
    </row>
    <row r="23" spans="1:24" s="4" customFormat="1" ht="72" x14ac:dyDescent="0.2">
      <c r="A23" s="9" t="s">
        <v>34</v>
      </c>
      <c r="B23" s="10" t="s">
        <v>35</v>
      </c>
      <c r="C23" s="11" t="s">
        <v>29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9"/>
    </row>
    <row r="24" spans="1:24" s="4" customFormat="1" ht="36" x14ac:dyDescent="0.2">
      <c r="A24" s="9" t="s">
        <v>36</v>
      </c>
      <c r="B24" s="10" t="s">
        <v>37</v>
      </c>
      <c r="C24" s="11" t="s">
        <v>29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9"/>
    </row>
    <row r="25" spans="1:24" s="4" customFormat="1" ht="48" x14ac:dyDescent="0.2">
      <c r="A25" s="9" t="s">
        <v>38</v>
      </c>
      <c r="B25" s="10" t="s">
        <v>39</v>
      </c>
      <c r="C25" s="11" t="s">
        <v>29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9"/>
    </row>
    <row r="26" spans="1:24" s="4" customFormat="1" ht="24" x14ac:dyDescent="0.2">
      <c r="A26" s="9" t="s">
        <v>40</v>
      </c>
      <c r="B26" s="10" t="s">
        <v>41</v>
      </c>
      <c r="C26" s="11" t="s">
        <v>29</v>
      </c>
      <c r="D26" s="18">
        <f>D64</f>
        <v>7.9705999740000006</v>
      </c>
      <c r="E26" s="18">
        <v>0</v>
      </c>
      <c r="F26" s="18">
        <v>0</v>
      </c>
      <c r="G26" s="18">
        <f>G64</f>
        <v>7.9705999740000006</v>
      </c>
      <c r="H26" s="18">
        <v>0</v>
      </c>
      <c r="I26" s="18">
        <f>I64</f>
        <v>5.1033805499999998</v>
      </c>
      <c r="J26" s="18">
        <v>0</v>
      </c>
      <c r="K26" s="18">
        <v>0</v>
      </c>
      <c r="L26" s="18">
        <f>L64</f>
        <v>5.1033805499999998</v>
      </c>
      <c r="M26" s="18">
        <v>0</v>
      </c>
      <c r="N26" s="18">
        <f>N64</f>
        <v>0</v>
      </c>
      <c r="O26" s="18">
        <f t="shared" ref="O26" si="0">O64</f>
        <v>0</v>
      </c>
      <c r="P26" s="18">
        <v>0</v>
      </c>
      <c r="Q26" s="18">
        <v>0</v>
      </c>
      <c r="R26" s="18">
        <v>0</v>
      </c>
      <c r="S26" s="18">
        <v>0</v>
      </c>
      <c r="T26" s="18">
        <f t="shared" ref="T26:U26" si="1">T64</f>
        <v>0</v>
      </c>
      <c r="U26" s="18">
        <f t="shared" si="1"/>
        <v>0</v>
      </c>
      <c r="V26" s="18">
        <v>0</v>
      </c>
      <c r="W26" s="18">
        <v>0</v>
      </c>
      <c r="X26" s="19"/>
    </row>
    <row r="27" spans="1:24" s="4" customFormat="1" ht="12" x14ac:dyDescent="0.2">
      <c r="A27" s="9"/>
      <c r="B27" s="10"/>
      <c r="C27" s="13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9"/>
    </row>
    <row r="28" spans="1:24" s="4" customFormat="1" ht="24" x14ac:dyDescent="0.2">
      <c r="A28" s="9">
        <v>1</v>
      </c>
      <c r="B28" s="10" t="s">
        <v>42</v>
      </c>
      <c r="C28" s="11" t="s">
        <v>99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9"/>
    </row>
    <row r="29" spans="1:24" s="4" customFormat="1" ht="36" x14ac:dyDescent="0.2">
      <c r="A29" s="9" t="s">
        <v>43</v>
      </c>
      <c r="B29" s="10" t="s">
        <v>44</v>
      </c>
      <c r="C29" s="11" t="s">
        <v>29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9"/>
    </row>
    <row r="30" spans="1:24" s="4" customFormat="1" ht="60" x14ac:dyDescent="0.2">
      <c r="A30" s="9" t="s">
        <v>45</v>
      </c>
      <c r="B30" s="10" t="s">
        <v>46</v>
      </c>
      <c r="C30" s="14" t="s">
        <v>29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9"/>
    </row>
    <row r="31" spans="1:24" s="4" customFormat="1" ht="72" x14ac:dyDescent="0.2">
      <c r="A31" s="9" t="s">
        <v>47</v>
      </c>
      <c r="B31" s="10" t="s">
        <v>48</v>
      </c>
      <c r="C31" s="14" t="s">
        <v>29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9"/>
    </row>
    <row r="32" spans="1:24" s="4" customFormat="1" ht="72" x14ac:dyDescent="0.2">
      <c r="A32" s="9" t="s">
        <v>49</v>
      </c>
      <c r="B32" s="10" t="s">
        <v>50</v>
      </c>
      <c r="C32" s="14" t="s">
        <v>29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9"/>
    </row>
    <row r="33" spans="1:24" s="4" customFormat="1" ht="72" x14ac:dyDescent="0.2">
      <c r="A33" s="9" t="s">
        <v>51</v>
      </c>
      <c r="B33" s="10" t="s">
        <v>52</v>
      </c>
      <c r="C33" s="14" t="s">
        <v>29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9"/>
    </row>
    <row r="34" spans="1:24" s="4" customFormat="1" ht="48" x14ac:dyDescent="0.2">
      <c r="A34" s="9" t="s">
        <v>53</v>
      </c>
      <c r="B34" s="10" t="s">
        <v>54</v>
      </c>
      <c r="C34" s="14" t="s">
        <v>29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9"/>
    </row>
    <row r="35" spans="1:24" s="4" customFormat="1" ht="84" x14ac:dyDescent="0.2">
      <c r="A35" s="9" t="s">
        <v>55</v>
      </c>
      <c r="B35" s="10" t="s">
        <v>56</v>
      </c>
      <c r="C35" s="14" t="s">
        <v>29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9"/>
    </row>
    <row r="36" spans="1:24" s="4" customFormat="1" ht="60" x14ac:dyDescent="0.2">
      <c r="A36" s="9" t="s">
        <v>57</v>
      </c>
      <c r="B36" s="10" t="s">
        <v>58</v>
      </c>
      <c r="C36" s="14" t="s">
        <v>29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9"/>
    </row>
    <row r="37" spans="1:24" s="4" customFormat="1" ht="48" x14ac:dyDescent="0.2">
      <c r="A37" s="9" t="s">
        <v>59</v>
      </c>
      <c r="B37" s="10" t="s">
        <v>60</v>
      </c>
      <c r="C37" s="14" t="s">
        <v>29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9"/>
    </row>
    <row r="38" spans="1:24" s="4" customFormat="1" ht="36" x14ac:dyDescent="0.2">
      <c r="A38" s="9" t="s">
        <v>61</v>
      </c>
      <c r="B38" s="10" t="s">
        <v>62</v>
      </c>
      <c r="C38" s="14" t="s">
        <v>29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9"/>
    </row>
    <row r="39" spans="1:24" s="4" customFormat="1" ht="120" x14ac:dyDescent="0.2">
      <c r="A39" s="9" t="s">
        <v>61</v>
      </c>
      <c r="B39" s="10" t="s">
        <v>63</v>
      </c>
      <c r="C39" s="14" t="s">
        <v>29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9"/>
    </row>
    <row r="40" spans="1:24" s="4" customFormat="1" ht="108" x14ac:dyDescent="0.2">
      <c r="A40" s="9" t="s">
        <v>61</v>
      </c>
      <c r="B40" s="10" t="s">
        <v>64</v>
      </c>
      <c r="C40" s="14" t="s">
        <v>29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9"/>
    </row>
    <row r="41" spans="1:24" s="4" customFormat="1" ht="108" x14ac:dyDescent="0.2">
      <c r="A41" s="9" t="s">
        <v>61</v>
      </c>
      <c r="B41" s="10" t="s">
        <v>65</v>
      </c>
      <c r="C41" s="14" t="s">
        <v>29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9"/>
    </row>
    <row r="42" spans="1:24" s="4" customFormat="1" ht="36" x14ac:dyDescent="0.2">
      <c r="A42" s="9" t="s">
        <v>66</v>
      </c>
      <c r="B42" s="10" t="s">
        <v>62</v>
      </c>
      <c r="C42" s="14" t="s">
        <v>29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9"/>
    </row>
    <row r="43" spans="1:24" s="4" customFormat="1" ht="120" x14ac:dyDescent="0.2">
      <c r="A43" s="9" t="s">
        <v>66</v>
      </c>
      <c r="B43" s="10" t="s">
        <v>63</v>
      </c>
      <c r="C43" s="14" t="s">
        <v>29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9"/>
    </row>
    <row r="44" spans="1:24" s="4" customFormat="1" ht="108" x14ac:dyDescent="0.2">
      <c r="A44" s="9" t="s">
        <v>67</v>
      </c>
      <c r="B44" s="10" t="s">
        <v>68</v>
      </c>
      <c r="C44" s="14" t="s">
        <v>29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9"/>
    </row>
    <row r="45" spans="1:24" s="4" customFormat="1" ht="96" x14ac:dyDescent="0.2">
      <c r="A45" s="9" t="s">
        <v>69</v>
      </c>
      <c r="B45" s="10" t="s">
        <v>70</v>
      </c>
      <c r="C45" s="14" t="s">
        <v>29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9"/>
    </row>
    <row r="46" spans="1:24" s="4" customFormat="1" ht="96" x14ac:dyDescent="0.2">
      <c r="A46" s="9" t="s">
        <v>71</v>
      </c>
      <c r="B46" s="10" t="s">
        <v>72</v>
      </c>
      <c r="C46" s="14" t="s">
        <v>29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9"/>
    </row>
    <row r="47" spans="1:24" s="4" customFormat="1" ht="48" x14ac:dyDescent="0.2">
      <c r="A47" s="9" t="s">
        <v>73</v>
      </c>
      <c r="B47" s="10" t="s">
        <v>74</v>
      </c>
      <c r="C47" s="14" t="s">
        <v>29</v>
      </c>
      <c r="D47" s="18">
        <f>D48+D51+D54</f>
        <v>0.2</v>
      </c>
      <c r="E47" s="18">
        <f>E48+E51+E54</f>
        <v>0</v>
      </c>
      <c r="F47" s="18">
        <f t="shared" ref="F47:W47" si="2">F48+F51+F54</f>
        <v>0</v>
      </c>
      <c r="G47" s="18">
        <f t="shared" si="2"/>
        <v>0.2</v>
      </c>
      <c r="H47" s="18">
        <f t="shared" si="2"/>
        <v>0</v>
      </c>
      <c r="I47" s="18">
        <f t="shared" si="2"/>
        <v>0.31250164999999996</v>
      </c>
      <c r="J47" s="18">
        <f t="shared" si="2"/>
        <v>0</v>
      </c>
      <c r="K47" s="18">
        <f t="shared" si="2"/>
        <v>0</v>
      </c>
      <c r="L47" s="18">
        <f t="shared" si="2"/>
        <v>0.31250164999999996</v>
      </c>
      <c r="M47" s="18">
        <f t="shared" si="2"/>
        <v>0</v>
      </c>
      <c r="N47" s="18">
        <f t="shared" si="2"/>
        <v>0</v>
      </c>
      <c r="O47" s="18">
        <f t="shared" si="2"/>
        <v>0</v>
      </c>
      <c r="P47" s="18">
        <f t="shared" si="2"/>
        <v>0</v>
      </c>
      <c r="Q47" s="18">
        <f t="shared" si="2"/>
        <v>0</v>
      </c>
      <c r="R47" s="18">
        <f t="shared" si="2"/>
        <v>0</v>
      </c>
      <c r="S47" s="18">
        <f t="shared" si="2"/>
        <v>0</v>
      </c>
      <c r="T47" s="18">
        <f t="shared" si="2"/>
        <v>0</v>
      </c>
      <c r="U47" s="18">
        <f t="shared" si="2"/>
        <v>0</v>
      </c>
      <c r="V47" s="18">
        <f t="shared" si="2"/>
        <v>0</v>
      </c>
      <c r="W47" s="18">
        <f t="shared" si="2"/>
        <v>0</v>
      </c>
      <c r="X47" s="18"/>
    </row>
    <row r="48" spans="1:24" s="4" customFormat="1" ht="84" x14ac:dyDescent="0.2">
      <c r="A48" s="9" t="s">
        <v>75</v>
      </c>
      <c r="B48" s="10" t="s">
        <v>76</v>
      </c>
      <c r="C48" s="14" t="s">
        <v>29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9"/>
    </row>
    <row r="49" spans="1:24" s="4" customFormat="1" ht="48" x14ac:dyDescent="0.2">
      <c r="A49" s="9" t="s">
        <v>77</v>
      </c>
      <c r="B49" s="10" t="s">
        <v>78</v>
      </c>
      <c r="C49" s="14" t="s">
        <v>29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9"/>
    </row>
    <row r="50" spans="1:24" s="4" customFormat="1" ht="72" x14ac:dyDescent="0.2">
      <c r="A50" s="9" t="s">
        <v>79</v>
      </c>
      <c r="B50" s="10" t="s">
        <v>80</v>
      </c>
      <c r="C50" s="14" t="s">
        <v>29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9"/>
    </row>
    <row r="51" spans="1:24" s="4" customFormat="1" ht="60" x14ac:dyDescent="0.2">
      <c r="A51" s="9" t="s">
        <v>81</v>
      </c>
      <c r="B51" s="10" t="s">
        <v>82</v>
      </c>
      <c r="C51" s="14" t="s">
        <v>29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9"/>
    </row>
    <row r="52" spans="1:24" s="4" customFormat="1" ht="36" x14ac:dyDescent="0.2">
      <c r="A52" s="9" t="s">
        <v>83</v>
      </c>
      <c r="B52" s="10" t="s">
        <v>84</v>
      </c>
      <c r="C52" s="14" t="s">
        <v>29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9"/>
    </row>
    <row r="53" spans="1:24" s="4" customFormat="1" ht="48" x14ac:dyDescent="0.2">
      <c r="A53" s="9" t="s">
        <v>85</v>
      </c>
      <c r="B53" s="10" t="s">
        <v>86</v>
      </c>
      <c r="C53" s="14" t="s">
        <v>29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9"/>
    </row>
    <row r="54" spans="1:24" s="4" customFormat="1" ht="48" x14ac:dyDescent="0.2">
      <c r="A54" s="9" t="s">
        <v>87</v>
      </c>
      <c r="B54" s="10" t="s">
        <v>88</v>
      </c>
      <c r="C54" s="14" t="s">
        <v>29</v>
      </c>
      <c r="D54" s="18">
        <f>G54</f>
        <v>0.2</v>
      </c>
      <c r="E54" s="18">
        <v>0</v>
      </c>
      <c r="F54" s="18">
        <v>0</v>
      </c>
      <c r="G54" s="18">
        <f>G55+G56</f>
        <v>0.2</v>
      </c>
      <c r="H54" s="18">
        <v>0</v>
      </c>
      <c r="I54" s="18">
        <f>I55+I56</f>
        <v>0.31250164999999996</v>
      </c>
      <c r="J54" s="18">
        <v>0</v>
      </c>
      <c r="K54" s="18">
        <v>0</v>
      </c>
      <c r="L54" s="18">
        <f>L55+L56</f>
        <v>0.31250164999999996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9"/>
    </row>
    <row r="55" spans="1:24" s="4" customFormat="1" ht="36" x14ac:dyDescent="0.2">
      <c r="A55" s="9" t="s">
        <v>89</v>
      </c>
      <c r="B55" s="10" t="s">
        <v>90</v>
      </c>
      <c r="C55" s="14" t="s">
        <v>29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f>I55-D55</f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f t="shared" ref="T55:T65" si="3">L55-G55</f>
        <v>0</v>
      </c>
      <c r="U55" s="18">
        <v>0</v>
      </c>
      <c r="V55" s="18">
        <v>0</v>
      </c>
      <c r="W55" s="18">
        <v>0</v>
      </c>
      <c r="X55" s="19"/>
    </row>
    <row r="56" spans="1:24" s="4" customFormat="1" ht="36" x14ac:dyDescent="0.2">
      <c r="A56" s="9" t="s">
        <v>91</v>
      </c>
      <c r="B56" s="10" t="s">
        <v>92</v>
      </c>
      <c r="C56" s="14" t="s">
        <v>29</v>
      </c>
      <c r="D56" s="18">
        <f>SUM(D57:D63)</f>
        <v>0.2</v>
      </c>
      <c r="E56" s="18">
        <v>0</v>
      </c>
      <c r="F56" s="18">
        <v>0</v>
      </c>
      <c r="G56" s="18">
        <f>SUM(G57:G63)</f>
        <v>0.2</v>
      </c>
      <c r="H56" s="18">
        <v>0</v>
      </c>
      <c r="I56" s="18">
        <f>L56</f>
        <v>0.31250164999999996</v>
      </c>
      <c r="J56" s="18">
        <v>0</v>
      </c>
      <c r="K56" s="18">
        <v>0</v>
      </c>
      <c r="L56" s="18">
        <f>SUM(L57:L63)</f>
        <v>0.31250164999999996</v>
      </c>
      <c r="M56" s="18">
        <v>0</v>
      </c>
      <c r="N56" s="18">
        <f>SUM(N57:N63)</f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9"/>
    </row>
    <row r="57" spans="1:24" s="1" customFormat="1" ht="56.25" x14ac:dyDescent="0.2">
      <c r="A57" s="9" t="s">
        <v>113</v>
      </c>
      <c r="B57" s="15" t="s">
        <v>127</v>
      </c>
      <c r="C57" s="8" t="s">
        <v>93</v>
      </c>
      <c r="D57" s="20">
        <f>G57</f>
        <v>0</v>
      </c>
      <c r="E57" s="18">
        <v>0</v>
      </c>
      <c r="F57" s="18">
        <v>0</v>
      </c>
      <c r="G57" s="20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f t="shared" si="3"/>
        <v>0</v>
      </c>
      <c r="U57" s="18">
        <v>0</v>
      </c>
      <c r="V57" s="18">
        <v>0</v>
      </c>
      <c r="W57" s="18">
        <v>0</v>
      </c>
      <c r="X57" s="21"/>
    </row>
    <row r="58" spans="1:24" s="1" customFormat="1" ht="144" x14ac:dyDescent="0.2">
      <c r="A58" s="9" t="s">
        <v>114</v>
      </c>
      <c r="B58" s="47" t="s">
        <v>138</v>
      </c>
      <c r="C58" s="46" t="s">
        <v>139</v>
      </c>
      <c r="D58" s="20">
        <f t="shared" ref="D58:D63" si="4">G58</f>
        <v>0.2</v>
      </c>
      <c r="E58" s="18">
        <v>0</v>
      </c>
      <c r="F58" s="18">
        <v>0</v>
      </c>
      <c r="G58" s="20">
        <v>0.2</v>
      </c>
      <c r="H58" s="18">
        <v>0</v>
      </c>
      <c r="I58" s="18">
        <f t="shared" ref="I58:I65" si="5">L58</f>
        <v>0.31250164999999996</v>
      </c>
      <c r="J58" s="18">
        <v>0</v>
      </c>
      <c r="K58" s="18">
        <v>0</v>
      </c>
      <c r="L58" s="18">
        <v>0.31250164999999996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f t="shared" si="3"/>
        <v>0.11250164999999995</v>
      </c>
      <c r="U58" s="18">
        <v>0</v>
      </c>
      <c r="V58" s="18">
        <v>0</v>
      </c>
      <c r="W58" s="18">
        <v>0</v>
      </c>
      <c r="X58" s="21"/>
    </row>
    <row r="59" spans="1:24" s="1" customFormat="1" ht="45" x14ac:dyDescent="0.2">
      <c r="A59" s="9" t="s">
        <v>115</v>
      </c>
      <c r="B59" s="15" t="s">
        <v>100</v>
      </c>
      <c r="C59" s="8" t="s">
        <v>94</v>
      </c>
      <c r="D59" s="20">
        <f t="shared" si="4"/>
        <v>0</v>
      </c>
      <c r="E59" s="18">
        <v>0</v>
      </c>
      <c r="F59" s="18">
        <v>0</v>
      </c>
      <c r="G59" s="18">
        <v>0</v>
      </c>
      <c r="H59" s="18">
        <v>0</v>
      </c>
      <c r="I59" s="18">
        <f t="shared" si="5"/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21"/>
    </row>
    <row r="60" spans="1:24" s="1" customFormat="1" ht="45" x14ac:dyDescent="0.2">
      <c r="A60" s="9" t="s">
        <v>116</v>
      </c>
      <c r="B60" s="15" t="s">
        <v>101</v>
      </c>
      <c r="C60" s="8" t="s">
        <v>95</v>
      </c>
      <c r="D60" s="18">
        <f t="shared" si="4"/>
        <v>0</v>
      </c>
      <c r="E60" s="18">
        <v>0</v>
      </c>
      <c r="F60" s="18">
        <v>0</v>
      </c>
      <c r="G60" s="18">
        <v>0</v>
      </c>
      <c r="H60" s="18">
        <v>0</v>
      </c>
      <c r="I60" s="18">
        <f>J60+K60+L60+M60</f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21"/>
    </row>
    <row r="61" spans="1:24" s="1" customFormat="1" ht="45" x14ac:dyDescent="0.2">
      <c r="A61" s="9" t="s">
        <v>117</v>
      </c>
      <c r="B61" s="15" t="s">
        <v>102</v>
      </c>
      <c r="C61" s="8" t="s">
        <v>96</v>
      </c>
      <c r="D61" s="20">
        <f t="shared" si="4"/>
        <v>0</v>
      </c>
      <c r="E61" s="18">
        <v>0</v>
      </c>
      <c r="F61" s="18">
        <v>0</v>
      </c>
      <c r="G61" s="18">
        <v>0</v>
      </c>
      <c r="H61" s="18">
        <v>0</v>
      </c>
      <c r="I61" s="18">
        <f t="shared" si="5"/>
        <v>0</v>
      </c>
      <c r="J61" s="18">
        <v>0</v>
      </c>
      <c r="K61" s="18">
        <v>0</v>
      </c>
      <c r="L61" s="18">
        <v>0</v>
      </c>
      <c r="M61" s="18">
        <v>0</v>
      </c>
      <c r="N61" s="20">
        <f>I61-D61</f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f t="shared" si="3"/>
        <v>0</v>
      </c>
      <c r="U61" s="18">
        <v>0</v>
      </c>
      <c r="V61" s="18">
        <v>0</v>
      </c>
      <c r="W61" s="18">
        <v>0</v>
      </c>
      <c r="X61" s="21"/>
    </row>
    <row r="62" spans="1:24" s="1" customFormat="1" ht="45" x14ac:dyDescent="0.2">
      <c r="A62" s="9" t="s">
        <v>118</v>
      </c>
      <c r="B62" s="15" t="s">
        <v>103</v>
      </c>
      <c r="C62" s="8" t="s">
        <v>97</v>
      </c>
      <c r="D62" s="18">
        <f t="shared" si="4"/>
        <v>0</v>
      </c>
      <c r="E62" s="18">
        <v>0</v>
      </c>
      <c r="F62" s="18">
        <v>0</v>
      </c>
      <c r="G62" s="18">
        <v>0</v>
      </c>
      <c r="H62" s="18">
        <v>0</v>
      </c>
      <c r="I62" s="18">
        <f>J62+K62+L62+M62</f>
        <v>0</v>
      </c>
      <c r="J62" s="18">
        <v>0</v>
      </c>
      <c r="K62" s="18">
        <v>0</v>
      </c>
      <c r="L62" s="18">
        <f>G62</f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f t="shared" si="3"/>
        <v>0</v>
      </c>
      <c r="U62" s="18">
        <v>0</v>
      </c>
      <c r="V62" s="18">
        <v>0</v>
      </c>
      <c r="W62" s="18">
        <v>0</v>
      </c>
      <c r="X62" s="21"/>
    </row>
    <row r="63" spans="1:24" s="4" customFormat="1" ht="56.25" x14ac:dyDescent="0.2">
      <c r="A63" s="9" t="s">
        <v>119</v>
      </c>
      <c r="B63" s="15" t="s">
        <v>104</v>
      </c>
      <c r="C63" s="8" t="s">
        <v>98</v>
      </c>
      <c r="D63" s="20">
        <f t="shared" si="4"/>
        <v>0</v>
      </c>
      <c r="E63" s="18">
        <v>0</v>
      </c>
      <c r="F63" s="18">
        <v>0</v>
      </c>
      <c r="G63" s="18">
        <v>0</v>
      </c>
      <c r="H63" s="18">
        <v>0</v>
      </c>
      <c r="I63" s="18">
        <f t="shared" si="5"/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f t="shared" si="3"/>
        <v>0</v>
      </c>
      <c r="U63" s="18">
        <v>0</v>
      </c>
      <c r="V63" s="18">
        <v>0</v>
      </c>
      <c r="W63" s="18">
        <v>0</v>
      </c>
      <c r="X63" s="21"/>
    </row>
    <row r="64" spans="1:24" s="4" customFormat="1" ht="24" x14ac:dyDescent="0.2">
      <c r="A64" s="12" t="s">
        <v>107</v>
      </c>
      <c r="B64" s="10" t="s">
        <v>108</v>
      </c>
      <c r="C64" s="12" t="s">
        <v>29</v>
      </c>
      <c r="D64" s="18">
        <f>D65+D66</f>
        <v>7.9705999740000006</v>
      </c>
      <c r="E64" s="20">
        <v>0</v>
      </c>
      <c r="F64" s="20">
        <v>0</v>
      </c>
      <c r="G64" s="18">
        <f>G65+G66</f>
        <v>7.9705999740000006</v>
      </c>
      <c r="H64" s="18">
        <v>0</v>
      </c>
      <c r="I64" s="18">
        <f t="shared" si="5"/>
        <v>5.1033805499999998</v>
      </c>
      <c r="J64" s="18">
        <v>0</v>
      </c>
      <c r="K64" s="18">
        <v>0</v>
      </c>
      <c r="L64" s="18">
        <f>L65+L66</f>
        <v>5.1033805499999998</v>
      </c>
      <c r="M64" s="18">
        <v>0</v>
      </c>
      <c r="N64" s="18">
        <f t="shared" ref="N64" si="6">N72</f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22"/>
    </row>
    <row r="65" spans="1:24" s="4" customFormat="1" ht="24" x14ac:dyDescent="0.2">
      <c r="A65" s="12" t="s">
        <v>109</v>
      </c>
      <c r="B65" s="10" t="s">
        <v>110</v>
      </c>
      <c r="C65" s="12" t="s">
        <v>29</v>
      </c>
      <c r="D65" s="18">
        <v>0</v>
      </c>
      <c r="E65" s="20">
        <v>0</v>
      </c>
      <c r="F65" s="20">
        <v>0</v>
      </c>
      <c r="G65" s="18">
        <v>0</v>
      </c>
      <c r="H65" s="18">
        <v>0</v>
      </c>
      <c r="I65" s="18">
        <f t="shared" si="5"/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f t="shared" si="3"/>
        <v>0</v>
      </c>
      <c r="U65" s="18">
        <v>0</v>
      </c>
      <c r="V65" s="18">
        <v>0</v>
      </c>
      <c r="W65" s="18">
        <v>0</v>
      </c>
      <c r="X65" s="22"/>
    </row>
    <row r="66" spans="1:24" s="4" customFormat="1" ht="24" x14ac:dyDescent="0.2">
      <c r="A66" s="12" t="s">
        <v>111</v>
      </c>
      <c r="B66" s="10" t="s">
        <v>112</v>
      </c>
      <c r="C66" s="12" t="s">
        <v>29</v>
      </c>
      <c r="D66" s="24">
        <f t="shared" ref="D66:F66" si="7">D72+D67+D68+D69+D70+D71+D73+D74+D75+D76+D77+D78+D79</f>
        <v>7.9705999740000006</v>
      </c>
      <c r="E66" s="24">
        <f t="shared" si="7"/>
        <v>0</v>
      </c>
      <c r="F66" s="24">
        <f t="shared" si="7"/>
        <v>0</v>
      </c>
      <c r="G66" s="24">
        <f>G72+G67+G68+G69+G70+G71+G73+G74+G75+G76+G77+G78+G79</f>
        <v>7.9705999740000006</v>
      </c>
      <c r="H66" s="24">
        <f t="shared" ref="H66" si="8">H72+H67+H68+H69+H70+H71+H73+H74+H75+H76+H77+H78+H79</f>
        <v>0</v>
      </c>
      <c r="I66" s="24">
        <f t="shared" ref="I66" si="9">I72+I67+I68+I69+I70+I71+I73+I74+I75+I76+I77+I78+I79</f>
        <v>5.1033805499999998</v>
      </c>
      <c r="J66" s="24">
        <f t="shared" ref="J66:K66" si="10">J72+J67+J68+J69+J70+J71+J73+J74+J75+J76+J77+J78+J79</f>
        <v>0</v>
      </c>
      <c r="K66" s="24">
        <f t="shared" si="10"/>
        <v>0</v>
      </c>
      <c r="L66" s="24">
        <f t="shared" ref="L66" si="11">L72+L67+L68+L69+L70+L71+L73+L74+L75+L76+L77+L78+L79</f>
        <v>5.1033805499999998</v>
      </c>
      <c r="M66" s="24">
        <f t="shared" ref="M66" si="12">M72+M67+M68+M69+M70+M71+M73+M74+M75+M76+M77+M78+M79</f>
        <v>0</v>
      </c>
      <c r="N66" s="24">
        <f t="shared" ref="N66:O66" si="13">N72+N67+N68+N69+N70+N71+N73+N74+N75+N76+N77+N78+N79</f>
        <v>-2.867219424</v>
      </c>
      <c r="O66" s="24">
        <f t="shared" si="13"/>
        <v>0</v>
      </c>
      <c r="P66" s="24">
        <f t="shared" ref="P66" si="14">P72+P67+P68+P69+P70+P71+P73+P74+P75+P76+P77+P78+P79</f>
        <v>0</v>
      </c>
      <c r="Q66" s="24">
        <f t="shared" ref="Q66" si="15">Q72+Q67+Q68+Q69+Q70+Q71+Q73+Q74+Q75+Q76+Q77+Q78+Q79</f>
        <v>0</v>
      </c>
      <c r="R66" s="24">
        <f t="shared" ref="R66" si="16">R72+R67+R68+R69+R70+R71+R73+R74+R75+R76+R77+R78+R79</f>
        <v>0</v>
      </c>
      <c r="S66" s="24">
        <f t="shared" ref="S66" si="17">S72+S67+S68+S69+S70+S71+S73+S74+S75+S76+S77+S78+S79</f>
        <v>0</v>
      </c>
      <c r="T66" s="24">
        <f t="shared" ref="T66" si="18">T72+T67+T68+T69+T70+T71+T73+T74+T75+T76+T77+T78+T79</f>
        <v>-2.867219424</v>
      </c>
      <c r="U66" s="24">
        <f t="shared" ref="U66" si="19">U72+U67+U68+U69+U70+U71+U73+U74+U75+U76+U77+U78+U79</f>
        <v>0</v>
      </c>
      <c r="V66" s="24">
        <f t="shared" ref="V66:W66" si="20">V72+V67+V68+V69+V70+V71+V73+V74+V75+V76+V77+V78+V79</f>
        <v>0</v>
      </c>
      <c r="W66" s="24">
        <f t="shared" si="20"/>
        <v>0</v>
      </c>
      <c r="X66" s="22"/>
    </row>
    <row r="67" spans="1:24" s="4" customFormat="1" ht="45" x14ac:dyDescent="0.2">
      <c r="A67" s="12" t="s">
        <v>120</v>
      </c>
      <c r="B67" s="7" t="s">
        <v>121</v>
      </c>
      <c r="C67" s="17" t="s">
        <v>105</v>
      </c>
      <c r="D67" s="20">
        <f>G67</f>
        <v>0</v>
      </c>
      <c r="E67" s="18">
        <v>0</v>
      </c>
      <c r="F67" s="20">
        <v>0</v>
      </c>
      <c r="G67" s="20">
        <v>0</v>
      </c>
      <c r="H67" s="18">
        <v>0</v>
      </c>
      <c r="I67" s="18">
        <f t="shared" ref="I67" si="21">L67</f>
        <v>0</v>
      </c>
      <c r="J67" s="18">
        <v>0</v>
      </c>
      <c r="K67" s="18">
        <v>0</v>
      </c>
      <c r="L67" s="20">
        <v>0</v>
      </c>
      <c r="M67" s="18">
        <v>0</v>
      </c>
      <c r="N67" s="20">
        <f>I67-D67</f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f t="shared" ref="T67" si="22">L67-G67</f>
        <v>0</v>
      </c>
      <c r="U67" s="18">
        <v>0</v>
      </c>
      <c r="V67" s="18">
        <v>0</v>
      </c>
      <c r="W67" s="18">
        <v>0</v>
      </c>
      <c r="X67" s="23"/>
    </row>
    <row r="68" spans="1:24" s="4" customFormat="1" ht="90" x14ac:dyDescent="0.2">
      <c r="A68" s="12" t="s">
        <v>154</v>
      </c>
      <c r="B68" s="7" t="s">
        <v>128</v>
      </c>
      <c r="C68" s="17" t="s">
        <v>129</v>
      </c>
      <c r="D68" s="18">
        <f t="shared" ref="D68:D71" si="23">G68</f>
        <v>0</v>
      </c>
      <c r="E68" s="18">
        <v>0</v>
      </c>
      <c r="F68" s="20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23"/>
    </row>
    <row r="69" spans="1:24" s="4" customFormat="1" ht="225" x14ac:dyDescent="0.2">
      <c r="A69" s="12" t="s">
        <v>155</v>
      </c>
      <c r="B69" s="7" t="s">
        <v>122</v>
      </c>
      <c r="C69" s="17" t="s">
        <v>130</v>
      </c>
      <c r="D69" s="18">
        <f t="shared" si="23"/>
        <v>0</v>
      </c>
      <c r="E69" s="18">
        <v>0</v>
      </c>
      <c r="F69" s="20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23"/>
    </row>
    <row r="70" spans="1:24" s="4" customFormat="1" ht="146.25" x14ac:dyDescent="0.2">
      <c r="A70" s="12" t="s">
        <v>156</v>
      </c>
      <c r="B70" s="7" t="s">
        <v>123</v>
      </c>
      <c r="C70" s="17" t="s">
        <v>131</v>
      </c>
      <c r="D70" s="18">
        <f t="shared" si="23"/>
        <v>0</v>
      </c>
      <c r="E70" s="18">
        <v>0</v>
      </c>
      <c r="F70" s="20">
        <v>0</v>
      </c>
      <c r="G70" s="18">
        <v>0</v>
      </c>
      <c r="H70" s="18">
        <v>0</v>
      </c>
      <c r="I70" s="18">
        <f t="shared" ref="I70:I79" si="24">L70</f>
        <v>0</v>
      </c>
      <c r="J70" s="18">
        <v>0</v>
      </c>
      <c r="K70" s="18">
        <v>0</v>
      </c>
      <c r="L70" s="20">
        <v>0</v>
      </c>
      <c r="M70" s="18">
        <v>0</v>
      </c>
      <c r="N70" s="20">
        <f t="shared" ref="N70:N72" si="25">I70-D70</f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23"/>
    </row>
    <row r="71" spans="1:24" s="4" customFormat="1" ht="202.5" x14ac:dyDescent="0.2">
      <c r="A71" s="12" t="s">
        <v>157</v>
      </c>
      <c r="B71" s="7" t="s">
        <v>124</v>
      </c>
      <c r="C71" s="17" t="s">
        <v>132</v>
      </c>
      <c r="D71" s="18">
        <f>G71</f>
        <v>0</v>
      </c>
      <c r="E71" s="18">
        <v>0</v>
      </c>
      <c r="F71" s="20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20">
        <v>0</v>
      </c>
      <c r="M71" s="18">
        <v>0</v>
      </c>
      <c r="N71" s="20">
        <f t="shared" si="25"/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23"/>
    </row>
    <row r="72" spans="1:24" s="4" customFormat="1" ht="56.25" x14ac:dyDescent="0.2">
      <c r="A72" s="12" t="s">
        <v>158</v>
      </c>
      <c r="B72" s="7" t="s">
        <v>125</v>
      </c>
      <c r="C72" s="17" t="s">
        <v>133</v>
      </c>
      <c r="D72" s="18">
        <f t="shared" ref="D72:D79" si="26">G72</f>
        <v>0</v>
      </c>
      <c r="E72" s="18">
        <v>0</v>
      </c>
      <c r="F72" s="20">
        <v>0</v>
      </c>
      <c r="G72" s="20">
        <v>0</v>
      </c>
      <c r="H72" s="18">
        <v>0</v>
      </c>
      <c r="I72" s="18">
        <f t="shared" si="24"/>
        <v>0</v>
      </c>
      <c r="J72" s="18">
        <v>0</v>
      </c>
      <c r="K72" s="18">
        <v>0</v>
      </c>
      <c r="L72" s="20">
        <v>0</v>
      </c>
      <c r="M72" s="18">
        <v>0</v>
      </c>
      <c r="N72" s="20">
        <f t="shared" si="25"/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f t="shared" ref="T72" si="27">L72-G72</f>
        <v>0</v>
      </c>
      <c r="U72" s="18">
        <v>0</v>
      </c>
      <c r="V72" s="18">
        <v>0</v>
      </c>
      <c r="W72" s="18">
        <v>0</v>
      </c>
      <c r="X72" s="23"/>
    </row>
    <row r="73" spans="1:24" s="4" customFormat="1" ht="36" x14ac:dyDescent="0.2">
      <c r="A73" s="12" t="s">
        <v>159</v>
      </c>
      <c r="B73" s="10" t="s">
        <v>140</v>
      </c>
      <c r="C73" s="46" t="s">
        <v>141</v>
      </c>
      <c r="D73" s="18">
        <f t="shared" si="26"/>
        <v>0.64300000000000002</v>
      </c>
      <c r="E73" s="18">
        <v>0</v>
      </c>
      <c r="F73" s="20">
        <v>0</v>
      </c>
      <c r="G73" s="20">
        <v>0.64300000000000002</v>
      </c>
      <c r="H73" s="18">
        <v>0</v>
      </c>
      <c r="I73" s="18">
        <f t="shared" si="24"/>
        <v>0.95185657999999995</v>
      </c>
      <c r="J73" s="18">
        <v>0</v>
      </c>
      <c r="K73" s="18">
        <v>0</v>
      </c>
      <c r="L73" s="20">
        <v>0.95185657999999995</v>
      </c>
      <c r="M73" s="18">
        <v>0</v>
      </c>
      <c r="N73" s="20">
        <f t="shared" ref="N73:N79" si="28">I73-D73</f>
        <v>0.30885657999999994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f t="shared" ref="T73:T79" si="29">L73-G73</f>
        <v>0.30885657999999994</v>
      </c>
      <c r="U73" s="18">
        <v>0</v>
      </c>
      <c r="V73" s="18">
        <v>0</v>
      </c>
      <c r="W73" s="18">
        <v>0</v>
      </c>
      <c r="X73" s="23"/>
    </row>
    <row r="74" spans="1:24" s="4" customFormat="1" ht="36" x14ac:dyDescent="0.2">
      <c r="A74" s="12" t="s">
        <v>160</v>
      </c>
      <c r="B74" s="10" t="s">
        <v>142</v>
      </c>
      <c r="C74" s="46" t="s">
        <v>143</v>
      </c>
      <c r="D74" s="18">
        <f t="shared" si="26"/>
        <v>0.169323</v>
      </c>
      <c r="E74" s="18">
        <v>0</v>
      </c>
      <c r="F74" s="20">
        <v>0</v>
      </c>
      <c r="G74" s="20">
        <v>0.169323</v>
      </c>
      <c r="H74" s="18">
        <v>0</v>
      </c>
      <c r="I74" s="18">
        <f t="shared" si="24"/>
        <v>0</v>
      </c>
      <c r="J74" s="18">
        <v>0</v>
      </c>
      <c r="K74" s="18">
        <v>0</v>
      </c>
      <c r="L74" s="20">
        <v>0</v>
      </c>
      <c r="M74" s="18">
        <v>0</v>
      </c>
      <c r="N74" s="20">
        <f t="shared" si="28"/>
        <v>-0.169323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f t="shared" si="29"/>
        <v>-0.169323</v>
      </c>
      <c r="U74" s="18">
        <v>0</v>
      </c>
      <c r="V74" s="18">
        <v>0</v>
      </c>
      <c r="W74" s="18">
        <v>0</v>
      </c>
      <c r="X74" s="23"/>
    </row>
    <row r="75" spans="1:24" s="4" customFormat="1" ht="72" x14ac:dyDescent="0.2">
      <c r="A75" s="12" t="s">
        <v>161</v>
      </c>
      <c r="B75" s="10" t="s">
        <v>144</v>
      </c>
      <c r="C75" s="46" t="s">
        <v>145</v>
      </c>
      <c r="D75" s="18">
        <f t="shared" si="26"/>
        <v>0.48600000000000004</v>
      </c>
      <c r="E75" s="18">
        <v>0</v>
      </c>
      <c r="F75" s="20">
        <v>0</v>
      </c>
      <c r="G75" s="20">
        <v>0.48600000000000004</v>
      </c>
      <c r="H75" s="18">
        <v>0</v>
      </c>
      <c r="I75" s="18">
        <f t="shared" si="24"/>
        <v>0.40500000000000003</v>
      </c>
      <c r="J75" s="18">
        <v>0</v>
      </c>
      <c r="K75" s="18">
        <v>0</v>
      </c>
      <c r="L75" s="20">
        <v>0.40500000000000003</v>
      </c>
      <c r="M75" s="18">
        <v>0</v>
      </c>
      <c r="N75" s="20">
        <f t="shared" si="28"/>
        <v>-8.1000000000000016E-2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f t="shared" si="29"/>
        <v>-8.1000000000000016E-2</v>
      </c>
      <c r="U75" s="18">
        <v>0</v>
      </c>
      <c r="V75" s="18">
        <v>0</v>
      </c>
      <c r="W75" s="18">
        <v>0</v>
      </c>
      <c r="X75" s="23"/>
    </row>
    <row r="76" spans="1:24" s="4" customFormat="1" ht="60" x14ac:dyDescent="0.2">
      <c r="A76" s="12" t="s">
        <v>162</v>
      </c>
      <c r="B76" s="10" t="s">
        <v>146</v>
      </c>
      <c r="C76" s="46" t="s">
        <v>147</v>
      </c>
      <c r="D76" s="18">
        <f t="shared" si="26"/>
        <v>0.41020964399999998</v>
      </c>
      <c r="E76" s="18">
        <v>0</v>
      </c>
      <c r="F76" s="20">
        <v>0</v>
      </c>
      <c r="G76" s="20">
        <v>0.41020964399999998</v>
      </c>
      <c r="H76" s="18">
        <v>0</v>
      </c>
      <c r="I76" s="18">
        <f t="shared" si="24"/>
        <v>0.41020963999999999</v>
      </c>
      <c r="J76" s="18">
        <v>0</v>
      </c>
      <c r="K76" s="18">
        <v>0</v>
      </c>
      <c r="L76" s="20">
        <v>0.41020963999999999</v>
      </c>
      <c r="M76" s="18">
        <v>0</v>
      </c>
      <c r="N76" s="20">
        <f t="shared" si="28"/>
        <v>-3.9999999978945766E-9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f t="shared" si="29"/>
        <v>-3.9999999978945766E-9</v>
      </c>
      <c r="U76" s="18">
        <v>0</v>
      </c>
      <c r="V76" s="18">
        <v>0</v>
      </c>
      <c r="W76" s="18">
        <v>0</v>
      </c>
      <c r="X76" s="23"/>
    </row>
    <row r="77" spans="1:24" s="4" customFormat="1" ht="48" x14ac:dyDescent="0.2">
      <c r="A77" s="12" t="s">
        <v>163</v>
      </c>
      <c r="B77" s="10" t="s">
        <v>148</v>
      </c>
      <c r="C77" s="46" t="s">
        <v>149</v>
      </c>
      <c r="D77" s="18">
        <f t="shared" si="26"/>
        <v>2.6840753300000002</v>
      </c>
      <c r="E77" s="18">
        <v>0</v>
      </c>
      <c r="F77" s="20">
        <v>0</v>
      </c>
      <c r="G77" s="20">
        <v>2.6840753300000002</v>
      </c>
      <c r="H77" s="18">
        <v>0</v>
      </c>
      <c r="I77" s="18">
        <f t="shared" si="24"/>
        <v>2.6840753300000002</v>
      </c>
      <c r="J77" s="18">
        <v>0</v>
      </c>
      <c r="K77" s="18">
        <v>0</v>
      </c>
      <c r="L77" s="20">
        <v>2.6840753300000002</v>
      </c>
      <c r="M77" s="18">
        <v>0</v>
      </c>
      <c r="N77" s="20">
        <f t="shared" si="28"/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f t="shared" si="29"/>
        <v>0</v>
      </c>
      <c r="U77" s="18">
        <v>0</v>
      </c>
      <c r="V77" s="18">
        <v>0</v>
      </c>
      <c r="W77" s="18">
        <v>0</v>
      </c>
      <c r="X77" s="23"/>
    </row>
    <row r="78" spans="1:24" s="4" customFormat="1" ht="84" x14ac:dyDescent="0.2">
      <c r="A78" s="12" t="s">
        <v>164</v>
      </c>
      <c r="B78" s="10" t="s">
        <v>150</v>
      </c>
      <c r="C78" s="46" t="s">
        <v>151</v>
      </c>
      <c r="D78" s="18">
        <f t="shared" si="26"/>
        <v>2.9257529999999998</v>
      </c>
      <c r="E78" s="18">
        <v>0</v>
      </c>
      <c r="F78" s="20">
        <v>0</v>
      </c>
      <c r="G78" s="20">
        <v>2.9257529999999998</v>
      </c>
      <c r="H78" s="18">
        <v>0</v>
      </c>
      <c r="I78" s="18">
        <f t="shared" si="24"/>
        <v>0</v>
      </c>
      <c r="J78" s="18">
        <v>0</v>
      </c>
      <c r="K78" s="18">
        <v>0</v>
      </c>
      <c r="L78" s="20">
        <v>0</v>
      </c>
      <c r="M78" s="18">
        <v>0</v>
      </c>
      <c r="N78" s="20">
        <f t="shared" si="28"/>
        <v>-2.9257529999999998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f t="shared" si="29"/>
        <v>-2.9257529999999998</v>
      </c>
      <c r="U78" s="18">
        <v>0</v>
      </c>
      <c r="V78" s="18">
        <v>0</v>
      </c>
      <c r="W78" s="18">
        <v>0</v>
      </c>
      <c r="X78" s="23"/>
    </row>
    <row r="79" spans="1:24" s="4" customFormat="1" ht="48" x14ac:dyDescent="0.2">
      <c r="A79" s="12" t="s">
        <v>165</v>
      </c>
      <c r="B79" s="10" t="s">
        <v>152</v>
      </c>
      <c r="C79" s="46" t="s">
        <v>153</v>
      </c>
      <c r="D79" s="18">
        <f t="shared" si="26"/>
        <v>0.65223900000000001</v>
      </c>
      <c r="E79" s="18">
        <v>0</v>
      </c>
      <c r="F79" s="20">
        <v>0</v>
      </c>
      <c r="G79" s="20">
        <v>0.65223900000000001</v>
      </c>
      <c r="H79" s="18">
        <v>0</v>
      </c>
      <c r="I79" s="18">
        <f t="shared" si="24"/>
        <v>0.65223900000000001</v>
      </c>
      <c r="J79" s="18">
        <v>0</v>
      </c>
      <c r="K79" s="18">
        <v>0</v>
      </c>
      <c r="L79" s="20">
        <v>0.65223900000000001</v>
      </c>
      <c r="M79" s="18">
        <v>0</v>
      </c>
      <c r="N79" s="20">
        <f t="shared" si="28"/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f t="shared" si="29"/>
        <v>0</v>
      </c>
      <c r="U79" s="18">
        <v>0</v>
      </c>
      <c r="V79" s="18">
        <v>0</v>
      </c>
      <c r="W79" s="18">
        <v>0</v>
      </c>
      <c r="X79" s="23"/>
    </row>
  </sheetData>
  <mergeCells count="33">
    <mergeCell ref="I7:R7"/>
    <mergeCell ref="V2:X2"/>
    <mergeCell ref="A3:X3"/>
    <mergeCell ref="I4:J4"/>
    <mergeCell ref="L4:M4"/>
    <mergeCell ref="I6:R6"/>
    <mergeCell ref="L9:M9"/>
    <mergeCell ref="K12:S12"/>
    <mergeCell ref="A14:A18"/>
    <mergeCell ref="B14:B18"/>
    <mergeCell ref="C14:C18"/>
    <mergeCell ref="D14:M14"/>
    <mergeCell ref="N14:W15"/>
    <mergeCell ref="E17:E18"/>
    <mergeCell ref="F17:F18"/>
    <mergeCell ref="K11:R11"/>
    <mergeCell ref="G17:G18"/>
    <mergeCell ref="H17:H18"/>
    <mergeCell ref="I17:I18"/>
    <mergeCell ref="J17:J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</mergeCells>
  <pageMargins left="0.59055118110236227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dcterms:created xsi:type="dcterms:W3CDTF">2020-05-14T10:00:43Z</dcterms:created>
  <dcterms:modified xsi:type="dcterms:W3CDTF">2024-12-24T10:46:53Z</dcterms:modified>
</cp:coreProperties>
</file>