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.lukyanova\Desktop\ип\"/>
    </mc:Choice>
  </mc:AlternateContent>
  <bookViews>
    <workbookView xWindow="0" yWindow="0" windowWidth="28800" windowHeight="12435"/>
  </bookViews>
  <sheets>
    <sheet name="13" sheetId="1" r:id="rId1"/>
  </sheets>
  <definedNames>
    <definedName name="TABLE" localSheetId="0">'13'!#REF!</definedName>
    <definedName name="TABLE_2" localSheetId="0">'13'!#REF!</definedName>
    <definedName name="_xlnm.Print_Area" localSheetId="0">'13'!$A$1:$CA$81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1" l="1"/>
  <c r="T20" i="1"/>
  <c r="F20" i="1"/>
  <c r="D20" i="1"/>
  <c r="T66" i="1" l="1"/>
  <c r="BY58" i="1"/>
  <c r="F58" i="1"/>
  <c r="AO62" i="1"/>
  <c r="AO59" i="1"/>
  <c r="AO60" i="1"/>
  <c r="AO61" i="1"/>
  <c r="AO58" i="1"/>
  <c r="F78" i="1"/>
  <c r="F73" i="1"/>
  <c r="F74" i="1"/>
  <c r="F75" i="1"/>
  <c r="F76" i="1"/>
  <c r="F77" i="1"/>
  <c r="F79" i="1"/>
  <c r="F72" i="1"/>
  <c r="F71" i="1"/>
  <c r="F67" i="1"/>
  <c r="F57" i="1"/>
  <c r="BQ71" i="1" l="1"/>
  <c r="AV69" i="1"/>
  <c r="AV68" i="1"/>
  <c r="T56" i="1"/>
  <c r="F60" i="1"/>
  <c r="BQ60" i="1" l="1"/>
  <c r="BQ61" i="1"/>
  <c r="BQ62" i="1"/>
  <c r="BQ58" i="1"/>
  <c r="BC59" i="1"/>
  <c r="BC61" i="1"/>
  <c r="BC63" i="1"/>
  <c r="AO63" i="1" s="1"/>
  <c r="AO57" i="1"/>
  <c r="BX66" i="1"/>
  <c r="BW66" i="1"/>
  <c r="BV66" i="1"/>
  <c r="BV64" i="1" s="1"/>
  <c r="BV26" i="1" s="1"/>
  <c r="BU66" i="1"/>
  <c r="BU64" i="1" s="1"/>
  <c r="BU26" i="1" s="1"/>
  <c r="BT66" i="1"/>
  <c r="BT64" i="1" s="1"/>
  <c r="BT26" i="1" s="1"/>
  <c r="BS66" i="1"/>
  <c r="BS64" i="1" s="1"/>
  <c r="BS26" i="1" s="1"/>
  <c r="BR66" i="1"/>
  <c r="BR64" i="1" s="1"/>
  <c r="BR26" i="1" s="1"/>
  <c r="BQ64" i="1"/>
  <c r="BQ26" i="1" s="1"/>
  <c r="BP66" i="1"/>
  <c r="BP64" i="1" s="1"/>
  <c r="BP26" i="1" s="1"/>
  <c r="BO66" i="1"/>
  <c r="BN66" i="1"/>
  <c r="BN64" i="1" s="1"/>
  <c r="BN26" i="1" s="1"/>
  <c r="BM66" i="1"/>
  <c r="BM64" i="1" s="1"/>
  <c r="BM26" i="1" s="1"/>
  <c r="BL66" i="1"/>
  <c r="BL64" i="1" s="1"/>
  <c r="BL26" i="1" s="1"/>
  <c r="BK26" i="1"/>
  <c r="BJ66" i="1"/>
  <c r="BJ64" i="1" s="1"/>
  <c r="BJ26" i="1" s="1"/>
  <c r="BI66" i="1"/>
  <c r="BH66" i="1"/>
  <c r="BH64" i="1" s="1"/>
  <c r="BH26" i="1" s="1"/>
  <c r="BG66" i="1"/>
  <c r="BG64" i="1" s="1"/>
  <c r="BG26" i="1" s="1"/>
  <c r="BF66" i="1"/>
  <c r="BF64" i="1" s="1"/>
  <c r="BF26" i="1" s="1"/>
  <c r="BE66" i="1"/>
  <c r="BE64" i="1" s="1"/>
  <c r="BE26" i="1" s="1"/>
  <c r="BD66" i="1"/>
  <c r="BC66" i="1"/>
  <c r="BB66" i="1"/>
  <c r="BB64" i="1" s="1"/>
  <c r="BB26" i="1" s="1"/>
  <c r="BA66" i="1"/>
  <c r="BA64" i="1" s="1"/>
  <c r="BA26" i="1" s="1"/>
  <c r="AZ66" i="1"/>
  <c r="AZ64" i="1" s="1"/>
  <c r="AZ26" i="1" s="1"/>
  <c r="AY66" i="1"/>
  <c r="AY64" i="1" s="1"/>
  <c r="AY26" i="1" s="1"/>
  <c r="AX66" i="1"/>
  <c r="AX64" i="1" s="1"/>
  <c r="AX26" i="1" s="1"/>
  <c r="AW66" i="1"/>
  <c r="AW64" i="1" s="1"/>
  <c r="AW26" i="1" s="1"/>
  <c r="AU66" i="1"/>
  <c r="AU64" i="1" s="1"/>
  <c r="AU26" i="1" s="1"/>
  <c r="AT66" i="1"/>
  <c r="AT64" i="1" s="1"/>
  <c r="AT26" i="1" s="1"/>
  <c r="AS66" i="1"/>
  <c r="AS64" i="1" s="1"/>
  <c r="AS26" i="1" s="1"/>
  <c r="AR66" i="1"/>
  <c r="AR64" i="1" s="1"/>
  <c r="AR26" i="1" s="1"/>
  <c r="AQ66" i="1"/>
  <c r="AQ64" i="1" s="1"/>
  <c r="AQ26" i="1" s="1"/>
  <c r="AP66" i="1"/>
  <c r="AP64" i="1" s="1"/>
  <c r="AP26" i="1" s="1"/>
  <c r="AN66" i="1"/>
  <c r="AN64" i="1" s="1"/>
  <c r="AN26" i="1" s="1"/>
  <c r="AM66" i="1"/>
  <c r="AM64" i="1" s="1"/>
  <c r="AM26" i="1" s="1"/>
  <c r="AL66" i="1"/>
  <c r="AL64" i="1" s="1"/>
  <c r="AL26" i="1" s="1"/>
  <c r="AK66" i="1"/>
  <c r="AK64" i="1" s="1"/>
  <c r="AK26" i="1" s="1"/>
  <c r="AJ66" i="1"/>
  <c r="AI66" i="1"/>
  <c r="AI64" i="1" s="1"/>
  <c r="AI26" i="1" s="1"/>
  <c r="AH66" i="1"/>
  <c r="AH64" i="1" s="1"/>
  <c r="AH26" i="1" s="1"/>
  <c r="AF66" i="1"/>
  <c r="AF64" i="1" s="1"/>
  <c r="AF26" i="1" s="1"/>
  <c r="AE66" i="1"/>
  <c r="AE64" i="1" s="1"/>
  <c r="AE26" i="1" s="1"/>
  <c r="AD66" i="1"/>
  <c r="AD64" i="1" s="1"/>
  <c r="AD26" i="1" s="1"/>
  <c r="AC66" i="1"/>
  <c r="AC64" i="1" s="1"/>
  <c r="AC26" i="1" s="1"/>
  <c r="AB66" i="1"/>
  <c r="AA26" i="1"/>
  <c r="Z66" i="1"/>
  <c r="Z64" i="1" s="1"/>
  <c r="Z26" i="1" s="1"/>
  <c r="Y66" i="1"/>
  <c r="Y64" i="1" s="1"/>
  <c r="Y26" i="1" s="1"/>
  <c r="X66" i="1"/>
  <c r="X64" i="1" s="1"/>
  <c r="X26" i="1" s="1"/>
  <c r="W66" i="1"/>
  <c r="W64" i="1" s="1"/>
  <c r="W26" i="1" s="1"/>
  <c r="V66" i="1"/>
  <c r="V64" i="1" s="1"/>
  <c r="V26" i="1" s="1"/>
  <c r="U66" i="1"/>
  <c r="U64" i="1" s="1"/>
  <c r="U26" i="1" s="1"/>
  <c r="S66" i="1"/>
  <c r="S64" i="1" s="1"/>
  <c r="S26" i="1" s="1"/>
  <c r="R66" i="1"/>
  <c r="R64" i="1" s="1"/>
  <c r="R26" i="1" s="1"/>
  <c r="Q66" i="1"/>
  <c r="Q64" i="1" s="1"/>
  <c r="Q26" i="1" s="1"/>
  <c r="P66" i="1"/>
  <c r="P64" i="1" s="1"/>
  <c r="P26" i="1" s="1"/>
  <c r="O66" i="1"/>
  <c r="O64" i="1" s="1"/>
  <c r="O26" i="1" s="1"/>
  <c r="N66" i="1"/>
  <c r="N64" i="1" s="1"/>
  <c r="N26" i="1" s="1"/>
  <c r="BX64" i="1"/>
  <c r="BW64" i="1"/>
  <c r="BO64" i="1"/>
  <c r="BO26" i="1" s="1"/>
  <c r="BI64" i="1"/>
  <c r="BI26" i="1" s="1"/>
  <c r="BD64" i="1"/>
  <c r="BD26" i="1" s="1"/>
  <c r="AJ64" i="1"/>
  <c r="AJ26" i="1" s="1"/>
  <c r="AB64" i="1"/>
  <c r="AB26" i="1" s="1"/>
  <c r="AV64" i="1"/>
  <c r="AV26" i="1" s="1"/>
  <c r="AH56" i="1" l="1"/>
  <c r="AO56" i="1" l="1"/>
  <c r="AO72" i="1"/>
  <c r="AG72" i="1"/>
  <c r="AO47" i="1" l="1"/>
  <c r="AO22" i="1"/>
  <c r="M66" i="1"/>
  <c r="M64" i="1" s="1"/>
  <c r="M26" i="1" s="1"/>
  <c r="L66" i="1"/>
  <c r="K66" i="1"/>
  <c r="J66" i="1"/>
  <c r="I66" i="1"/>
  <c r="H66" i="1"/>
  <c r="G66" i="1"/>
  <c r="E66" i="1"/>
  <c r="AO71" i="1"/>
  <c r="AO70" i="1"/>
  <c r="F70" i="1"/>
  <c r="AO69" i="1"/>
  <c r="F69" i="1"/>
  <c r="AO68" i="1"/>
  <c r="F68" i="1"/>
  <c r="AO67" i="1"/>
  <c r="BV56" i="1" l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N56" i="1"/>
  <c r="F61" i="1"/>
  <c r="F62" i="1"/>
  <c r="F63" i="1"/>
  <c r="E56" i="1"/>
  <c r="J56" i="1"/>
  <c r="K56" i="1"/>
  <c r="L56" i="1"/>
  <c r="M56" i="1"/>
  <c r="N56" i="1"/>
  <c r="O56" i="1"/>
  <c r="P56" i="1"/>
  <c r="Q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I56" i="1"/>
  <c r="AJ56" i="1"/>
  <c r="AK56" i="1"/>
  <c r="AL56" i="1"/>
  <c r="AM56" i="1"/>
  <c r="D56" i="1"/>
  <c r="U56" i="1"/>
  <c r="H56" i="1"/>
  <c r="F56" i="1" l="1"/>
  <c r="F22" i="1" s="1"/>
  <c r="BY57" i="1"/>
  <c r="I56" i="1"/>
  <c r="G56" i="1"/>
  <c r="E64" i="1"/>
  <c r="E26" i="1" s="1"/>
  <c r="G64" i="1"/>
  <c r="G26" i="1" s="1"/>
  <c r="H64" i="1"/>
  <c r="H26" i="1" s="1"/>
  <c r="I64" i="1"/>
  <c r="I26" i="1" s="1"/>
  <c r="J64" i="1"/>
  <c r="J26" i="1" s="1"/>
  <c r="K64" i="1"/>
  <c r="K26" i="1" s="1"/>
  <c r="L64" i="1"/>
  <c r="L26" i="1" s="1"/>
  <c r="AG66" i="1"/>
  <c r="AG64" i="1" s="1"/>
  <c r="AG26" i="1" s="1"/>
  <c r="S56" i="1" l="1"/>
  <c r="R56" i="1"/>
  <c r="BP47" i="1" l="1"/>
  <c r="BL47" i="1"/>
  <c r="BZ26" i="1"/>
  <c r="BY26" i="1"/>
  <c r="BX26" i="1"/>
  <c r="BW26" i="1"/>
  <c r="BP22" i="1"/>
  <c r="BK22" i="1"/>
  <c r="BL54" i="1" l="1"/>
  <c r="BQ54" i="1"/>
  <c r="BM47" i="1"/>
  <c r="BM54" i="1"/>
  <c r="BC47" i="1"/>
  <c r="BO22" i="1"/>
  <c r="BO20" i="1" s="1"/>
  <c r="BU22" i="1"/>
  <c r="BU20" i="1" s="1"/>
  <c r="D54" i="1"/>
  <c r="E54" i="1"/>
  <c r="BT54" i="1"/>
  <c r="BU54" i="1"/>
  <c r="BK47" i="1"/>
  <c r="BP54" i="1"/>
  <c r="BM22" i="1"/>
  <c r="BM20" i="1" s="1"/>
  <c r="E22" i="1"/>
  <c r="E20" i="1" s="1"/>
  <c r="BT22" i="1"/>
  <c r="BT20" i="1" s="1"/>
  <c r="E47" i="1"/>
  <c r="BU47" i="1"/>
  <c r="D47" i="1"/>
  <c r="D22" i="1"/>
  <c r="BC22" i="1"/>
  <c r="BC20" i="1" s="1"/>
  <c r="BL22" i="1"/>
  <c r="BL20" i="1" s="1"/>
  <c r="BQ22" i="1"/>
  <c r="BQ20" i="1" s="1"/>
  <c r="BQ47" i="1"/>
  <c r="BJ22" i="1"/>
  <c r="BJ20" i="1" s="1"/>
  <c r="BJ54" i="1"/>
  <c r="BJ47" i="1"/>
  <c r="BW47" i="1"/>
  <c r="BP20" i="1"/>
  <c r="BW22" i="1"/>
  <c r="BW20" i="1" s="1"/>
  <c r="BT47" i="1"/>
  <c r="BO47" i="1"/>
  <c r="BO54" i="1"/>
  <c r="BC54" i="1"/>
  <c r="BK54" i="1"/>
  <c r="BX47" i="1" l="1"/>
  <c r="BX22" i="1"/>
  <c r="BX20" i="1" s="1"/>
  <c r="BE22" i="1"/>
  <c r="BE20" i="1" s="1"/>
  <c r="BE54" i="1"/>
  <c r="BE47" i="1"/>
  <c r="BN22" i="1"/>
  <c r="BN20" i="1" s="1"/>
  <c r="BN54" i="1"/>
  <c r="BN47" i="1"/>
  <c r="BS47" i="1"/>
  <c r="BS54" i="1"/>
  <c r="BS22" i="1"/>
  <c r="BS20" i="1" s="1"/>
  <c r="BV22" i="1"/>
  <c r="BV20" i="1" s="1"/>
  <c r="BV54" i="1"/>
  <c r="BV47" i="1"/>
  <c r="BR22" i="1"/>
  <c r="BR20" i="1" s="1"/>
  <c r="BR54" i="1"/>
  <c r="BR47" i="1"/>
  <c r="AW22" i="1" l="1"/>
  <c r="AW20" i="1" s="1"/>
  <c r="AW54" i="1"/>
  <c r="AW47" i="1"/>
  <c r="BD54" i="1"/>
  <c r="BD47" i="1"/>
  <c r="BD22" i="1"/>
  <c r="BD20" i="1" s="1"/>
  <c r="BF22" i="1"/>
  <c r="BF20" i="1" s="1"/>
  <c r="BF47" i="1"/>
  <c r="BF54" i="1"/>
  <c r="BI22" i="1"/>
  <c r="BI20" i="1" s="1"/>
  <c r="BI54" i="1"/>
  <c r="BI47" i="1"/>
  <c r="BH54" i="1"/>
  <c r="BH47" i="1"/>
  <c r="BH22" i="1"/>
  <c r="BH20" i="1" s="1"/>
  <c r="BG47" i="1"/>
  <c r="BG54" i="1"/>
  <c r="BG22" i="1"/>
  <c r="BG20" i="1" s="1"/>
  <c r="BB22" i="1"/>
  <c r="BB20" i="1" s="1"/>
  <c r="BB47" i="1"/>
  <c r="BB54" i="1"/>
  <c r="AY47" i="1" l="1"/>
  <c r="AY54" i="1"/>
  <c r="AY22" i="1"/>
  <c r="AY20" i="1" s="1"/>
  <c r="AT22" i="1"/>
  <c r="AT20" i="1" s="1"/>
  <c r="AT47" i="1"/>
  <c r="AT54" i="1"/>
  <c r="AU47" i="1"/>
  <c r="AU54" i="1"/>
  <c r="AU22" i="1"/>
  <c r="AU20" i="1" s="1"/>
  <c r="BA22" i="1"/>
  <c r="BA20" i="1" s="1"/>
  <c r="BA54" i="1"/>
  <c r="BA47" i="1"/>
  <c r="AV54" i="1"/>
  <c r="AV47" i="1"/>
  <c r="AV22" i="1"/>
  <c r="AV20" i="1" s="1"/>
  <c r="AO20" i="1"/>
  <c r="AO54" i="1"/>
  <c r="AZ54" i="1"/>
  <c r="AZ47" i="1"/>
  <c r="AZ22" i="1"/>
  <c r="AZ20" i="1" s="1"/>
  <c r="AX22" i="1"/>
  <c r="AX20" i="1" s="1"/>
  <c r="AX47" i="1"/>
  <c r="AX54" i="1"/>
  <c r="AL22" i="1" l="1"/>
  <c r="AL20" i="1" s="1"/>
  <c r="AL47" i="1"/>
  <c r="AL54" i="1"/>
  <c r="AP22" i="1"/>
  <c r="AP20" i="1" s="1"/>
  <c r="AP47" i="1"/>
  <c r="AP54" i="1"/>
  <c r="AG22" i="1"/>
  <c r="AG20" i="1" s="1"/>
  <c r="AG54" i="1"/>
  <c r="AG47" i="1"/>
  <c r="AS22" i="1"/>
  <c r="AS20" i="1" s="1"/>
  <c r="AS54" i="1"/>
  <c r="AS47" i="1"/>
  <c r="AR54" i="1"/>
  <c r="AR47" i="1"/>
  <c r="AR22" i="1"/>
  <c r="AR20" i="1" s="1"/>
  <c r="AN54" i="1"/>
  <c r="AN47" i="1"/>
  <c r="AN22" i="1"/>
  <c r="AN20" i="1" s="1"/>
  <c r="AM47" i="1"/>
  <c r="AM54" i="1"/>
  <c r="AM22" i="1"/>
  <c r="AM20" i="1" s="1"/>
  <c r="AQ47" i="1"/>
  <c r="AQ54" i="1"/>
  <c r="AQ22" i="1"/>
  <c r="AQ20" i="1" s="1"/>
  <c r="AH22" i="1" l="1"/>
  <c r="AH20" i="1" s="1"/>
  <c r="AH47" i="1"/>
  <c r="AH54" i="1"/>
  <c r="AD22" i="1"/>
  <c r="AD20" i="1" s="1"/>
  <c r="AD47" i="1"/>
  <c r="AD54" i="1"/>
  <c r="AE47" i="1"/>
  <c r="AE54" i="1"/>
  <c r="AE22" i="1"/>
  <c r="AE20" i="1" s="1"/>
  <c r="AJ54" i="1"/>
  <c r="AJ47" i="1"/>
  <c r="AJ22" i="1"/>
  <c r="AJ20" i="1" s="1"/>
  <c r="AI47" i="1"/>
  <c r="AI54" i="1"/>
  <c r="AI22" i="1"/>
  <c r="AI20" i="1" s="1"/>
  <c r="Y22" i="1"/>
  <c r="Y20" i="1" s="1"/>
  <c r="Y54" i="1"/>
  <c r="Y47" i="1"/>
  <c r="AK22" i="1"/>
  <c r="AK20" i="1" s="1"/>
  <c r="AK54" i="1"/>
  <c r="AK47" i="1"/>
  <c r="AF54" i="1"/>
  <c r="AF47" i="1"/>
  <c r="AF22" i="1"/>
  <c r="AF20" i="1" s="1"/>
  <c r="Q22" i="1" l="1"/>
  <c r="Q20" i="1" s="1"/>
  <c r="Q54" i="1"/>
  <c r="Q47" i="1"/>
  <c r="Z22" i="1"/>
  <c r="Z20" i="1" s="1"/>
  <c r="Z47" i="1"/>
  <c r="Z54" i="1"/>
  <c r="AA47" i="1"/>
  <c r="AA54" i="1"/>
  <c r="AA22" i="1"/>
  <c r="V22" i="1"/>
  <c r="V20" i="1" s="1"/>
  <c r="V47" i="1"/>
  <c r="V54" i="1"/>
  <c r="W47" i="1"/>
  <c r="W54" i="1"/>
  <c r="W22" i="1"/>
  <c r="W20" i="1" s="1"/>
  <c r="X54" i="1"/>
  <c r="X47" i="1"/>
  <c r="X22" i="1"/>
  <c r="X20" i="1" s="1"/>
  <c r="AB54" i="1"/>
  <c r="AB47" i="1"/>
  <c r="AB22" i="1"/>
  <c r="AB20" i="1" s="1"/>
  <c r="AC22" i="1"/>
  <c r="AC20" i="1" s="1"/>
  <c r="AC54" i="1"/>
  <c r="AC47" i="1"/>
  <c r="N22" i="1" l="1"/>
  <c r="N20" i="1" s="1"/>
  <c r="N47" i="1"/>
  <c r="N54" i="1"/>
  <c r="P54" i="1"/>
  <c r="P47" i="1"/>
  <c r="P22" i="1"/>
  <c r="P20" i="1" s="1"/>
  <c r="R22" i="1"/>
  <c r="R20" i="1" s="1"/>
  <c r="R47" i="1"/>
  <c r="R54" i="1"/>
  <c r="U22" i="1"/>
  <c r="U20" i="1" s="1"/>
  <c r="U54" i="1"/>
  <c r="U47" i="1"/>
  <c r="S47" i="1"/>
  <c r="S54" i="1"/>
  <c r="S22" i="1"/>
  <c r="S20" i="1" s="1"/>
  <c r="I22" i="1"/>
  <c r="I20" i="1" s="1"/>
  <c r="I54" i="1"/>
  <c r="I47" i="1"/>
  <c r="T54" i="1"/>
  <c r="T47" i="1"/>
  <c r="T22" i="1"/>
  <c r="O47" i="1"/>
  <c r="O54" i="1"/>
  <c r="O22" i="1"/>
  <c r="O20" i="1" s="1"/>
  <c r="L54" i="1" l="1"/>
  <c r="L47" i="1"/>
  <c r="L22" i="1"/>
  <c r="L20" i="1" s="1"/>
  <c r="F47" i="1"/>
  <c r="F54" i="1"/>
  <c r="J22" i="1"/>
  <c r="J20" i="1" s="1"/>
  <c r="J47" i="1"/>
  <c r="J54" i="1"/>
  <c r="H54" i="1"/>
  <c r="H47" i="1"/>
  <c r="H22" i="1"/>
  <c r="H20" i="1" s="1"/>
  <c r="G47" i="1"/>
  <c r="G54" i="1"/>
  <c r="G22" i="1"/>
  <c r="G20" i="1" s="1"/>
  <c r="K47" i="1"/>
  <c r="K54" i="1"/>
  <c r="K22" i="1"/>
  <c r="K20" i="1" s="1"/>
  <c r="M22" i="1"/>
  <c r="M54" i="1"/>
  <c r="M47" i="1"/>
</calcChain>
</file>

<file path=xl/sharedStrings.xml><?xml version="1.0" encoding="utf-8"?>
<sst xmlns="http://schemas.openxmlformats.org/spreadsheetml/2006/main" count="387" uniqueCount="243">
  <si>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</si>
  <si>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</si>
  <si>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</si>
  <si>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</si>
  <si>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</si>
  <si>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</si>
  <si>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</si>
  <si>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</si>
  <si>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</si>
  <si>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</si>
  <si>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</si>
  <si>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</si>
  <si>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</si>
  <si>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</si>
  <si>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</si>
  <si>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</si>
  <si>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</si>
  <si>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</si>
  <si>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</si>
  <si>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</si>
  <si>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</si>
  <si>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</si>
  <si>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</si>
  <si>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</si>
  <si>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</si>
  <si>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</si>
  <si>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</si>
  <si>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</si>
  <si>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</si>
  <si>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</si>
  <si>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</si>
  <si>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</si>
  <si>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</si>
  <si>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</si>
  <si>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</si>
  <si>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</si>
  <si>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</si>
  <si>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</si>
  <si>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</si>
  <si>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</si>
  <si>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</si>
  <si>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</si>
  <si>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</si>
  <si>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</si>
  <si>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</si>
  <si>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</si>
  <si>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</si>
  <si>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</si>
  <si>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</si>
  <si>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</si>
  <si>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</si>
  <si>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</si>
  <si>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</si>
  <si>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</si>
  <si>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</si>
  <si>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</si>
  <si>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</si>
  <si>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</si>
  <si>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</si>
  <si>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</si>
  <si>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</si>
  <si>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</si>
  <si>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</si>
  <si>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</si>
  <si>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</si>
  <si>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</si>
  <si>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</si>
  <si>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</si>
  <si>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</si>
  <si>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</si>
  <si>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</si>
  <si>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</si>
  <si>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</si>
  <si>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</si>
  <si>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</si>
  <si>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</si>
  <si>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</si>
  <si>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</si>
  <si>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</si>
  <si>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</si>
  <si>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</si>
  <si>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</si>
  <si>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</si>
  <si>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</si>
  <si>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</si>
  <si>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</si>
  <si>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</si>
  <si>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</si>
  <si>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</si>
  <si>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</si>
  <si>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</si>
  <si>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</si>
  <si>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</si>
  <si>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</si>
  <si>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</si>
  <si>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</si>
  <si>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</si>
  <si>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</si>
  <si>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</si>
  <si>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</si>
  <si>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</si>
  <si>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</si>
  <si>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</si>
  <si>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</si>
  <si>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</si>
  <si>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</si>
  <si>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</si>
  <si>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</si>
  <si>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</si>
  <si>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</si>
  <si>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</si>
  <si>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</si>
  <si>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</si>
  <si>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</si>
  <si>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</si>
  <si>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</si>
  <si>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</si>
  <si>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</si>
  <si>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</si>
  <si>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</si>
  <si>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</si>
  <si>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</si>
  <si>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</si>
  <si>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</si>
  <si>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</si>
  <si>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</si>
  <si>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</si>
  <si>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</si>
  <si>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</si>
  <si>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</si>
  <si>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</si>
  <si>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</si>
  <si>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</si>
  <si>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</si>
  <si>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</si>
  <si>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</si>
  <si>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</si>
  <si>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</si>
  <si>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</si>
  <si>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</si>
  <si>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</si>
  <si>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</si>
  <si>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</si>
  <si>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</si>
  <si>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</si>
  <si>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</si>
  <si>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</si>
  <si>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</si>
  <si>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</si>
  <si>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</si>
  <si>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</si>
  <si>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</si>
  <si>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</si>
  <si>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</si>
  <si>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</si>
  <si>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</si>
  <si>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</si>
  <si>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</si>
  <si>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</si>
  <si>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</si>
  <si>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</si>
  <si>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</si>
  <si>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</si>
  <si>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</si>
  <si>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</si>
  <si>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</si>
  <si>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</si>
  <si>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</si>
  <si>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</si>
  <si>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</si>
  <si>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</si>
  <si>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1.6</t>
  </si>
  <si>
    <t>Прочие инвестиционные проекты, всего, в том числе:</t>
  </si>
  <si>
    <t>1.6.1</t>
  </si>
  <si>
    <t>Развитие материально-технической базы</t>
  </si>
  <si>
    <t>1.6.2</t>
  </si>
  <si>
    <t>Развитие транспортных средств и спец.техники</t>
  </si>
  <si>
    <t>J_16-2020</t>
  </si>
  <si>
    <t>Саратовская область</t>
  </si>
  <si>
    <t>Приказ Министерства промышленности и энергетики Саратовской области № 312 от 31.10.2019</t>
  </si>
  <si>
    <t>1.6.2.1</t>
  </si>
  <si>
    <t>1.2.3.2.1</t>
  </si>
  <si>
    <t>Установка приборов учета электрической энергии в поселке Александров Гай (Население + юридические лица - 220 В)</t>
  </si>
  <si>
    <t>J_1-2024</t>
  </si>
  <si>
    <t>1.2.3.2.2</t>
  </si>
  <si>
    <t>1.2.3.2.5</t>
  </si>
  <si>
    <t>Установка приборов учета электрической энергии в поселке Садовый (Юрлица - ПКУ 10 кВ)</t>
  </si>
  <si>
    <t>J_5-2021</t>
  </si>
  <si>
    <t>1.2.3.2.6</t>
  </si>
  <si>
    <t>Установка приборов учета электрической энергии в поселке Садовый (Население + юридические лица - 220 В)</t>
  </si>
  <si>
    <t>J_6-2021</t>
  </si>
  <si>
    <t>1.2.3.2.8</t>
  </si>
  <si>
    <t>Установка приборов учета электрической энергии в поселке Мокроус (Население + юридические лица - 220 В)</t>
  </si>
  <si>
    <t>J_8-2022</t>
  </si>
  <si>
    <t>1.2.3.2.9</t>
  </si>
  <si>
    <t>Установка приборов учета электрической энергии в поселке Елшанка (Юрлица - счетчик с ТТ 380 В)</t>
  </si>
  <si>
    <t>J_9-2024</t>
  </si>
  <si>
    <t>1.2.3.2.11</t>
  </si>
  <si>
    <t>Установка приборов учета электрической энергии в поселке Пристанное (Население + юридические лица - 220 В)</t>
  </si>
  <si>
    <t>J_11-2022</t>
  </si>
  <si>
    <t xml:space="preserve">Покупка автомобиля ГАЗ 27527 Грузовой фургон цельнометаллический (7 мест) белый </t>
  </si>
  <si>
    <t>1.6.2.2</t>
  </si>
  <si>
    <t xml:space="preserve">Комплект пробоотборников трансформаторного масла "ELCHROM-GS", 20 мл, с гермоузлом в комплектации ВВ (ТУ3418-027-11703970-05, стандарт МЭК 60567)   ТУ3418-027-11703970-05, стандарт МЭК 60567 </t>
  </si>
  <si>
    <t>1.6.2.3</t>
  </si>
  <si>
    <t>Миллиомметр МИКО-9; Комплект поставки: Измерительный блок МИКО-9 и сопроводительная документация; Кабель USB 2.0 A-B; Кабель сетевой; Провод заземления; Шунт 75ШСМ М3 75-0,5; Предохранитель ВП2Б-1В-2А; Эквивалент нулевого сопротивления; Сумка для переноски крепежных изделий; Комплект кабелей (длина 8,5 м, зев крокодилов 80 мм); Комплект кабелей (длина 8,5 м, зев крокодилов 103 мм); Кабель с токовыми и потенциальными  контактами; Кабели для ТТ и ТН (длина 4 м, зев крокодилов 25 мм); Свидетельство о поверке</t>
  </si>
  <si>
    <t>Аппарат испытаний масла автоматический АИМ; Комплект поставки: аппарат АИМ-90, ячейка измерительная 6АМБ.539.000, Провод зазеления  5АМБ.510.004, кабель сетевой, 220В, 10А длина не менее 4 м, шаблон калибр 8ДЕ.151.541, ключ гаечный с окрытом зевом 10*12 ГОСТ 2859-50, комплект ЗИП; Свидетельство о поверке</t>
  </si>
  <si>
    <t>1.6.2.4</t>
  </si>
  <si>
    <t>Вольтамперфазаметр Ретометр М3; Комплект поставки Прибор РЕТОМЕТР-М3; Токовые клещи Тип 1 для переменного тока (0,04 – 40 А); Токовые клещи Тип 2 для постоянного тока (1-300 А); Сетевой адаптер; Щупы измерительные (5 проводов, 1м); Зажимы типа «крокодил»; Переходник «ласточкин хвост» 4 мм; Игольчатые наконечники: Карта Micro SD; Сумка; Ведомость ЗИП; Ведомость эксплуатационных документов; Паспорт; Руководство по эксплуатации; Свидетельство о поверке</t>
  </si>
  <si>
    <t>1.6.2.5</t>
  </si>
  <si>
    <t>Установка систем предотвращения гололедообразования на объекте ЗРУ 10 кВ Песчаный-Умет</t>
  </si>
  <si>
    <t>1.6.2.6</t>
  </si>
  <si>
    <t>активов к бухгалтерскому учету в 2023 году</t>
  </si>
  <si>
    <t>2024</t>
  </si>
  <si>
    <t>3</t>
  </si>
  <si>
    <t>Установка приборов учета и их интеграция в систему сбора и передачи данных (установка в соответствии с Федеральным законом от 27.12.2018 № 522-ФЗ при истечении МПИ или срока эксплуатации) уровня напряжения 0,2 (0,4) кВ в поселках Красный Октябрь, Елшанка, Александров Гай, Садовый, Мокроус</t>
  </si>
  <si>
    <t>Y_2-24-29</t>
  </si>
  <si>
    <t>J_17-2022</t>
  </si>
  <si>
    <t>J_18-2022</t>
  </si>
  <si>
    <t>J_19-2022</t>
  </si>
  <si>
    <t>J_20-2022</t>
  </si>
  <si>
    <t>J_21-2021</t>
  </si>
  <si>
    <t>Приобретение кабелетрассоискателя (Атлет АГ-319К-СКИ) - 2 штуки</t>
  </si>
  <si>
    <t>Y_4-24</t>
  </si>
  <si>
    <t>Приобретение прибора для измерения сопротивления (Омметр Виток) - 1 штука</t>
  </si>
  <si>
    <t>Y_5-24</t>
  </si>
  <si>
    <t>Приобретение дистанционного контроля высоковольтного оборудования (Прибор Ультраскан 2004-М) - 1 штука</t>
  </si>
  <si>
    <t>Y_6-24</t>
  </si>
  <si>
    <t>Приобретение комплекта визуального и измерительного контроля (Комплект инструмента ВИК-Инспектор) - 1 штука</t>
  </si>
  <si>
    <t>Y_7-24</t>
  </si>
  <si>
    <t>Приобретение комплекта для поверки трансформаторов тока (ТТ МарсТест-ТТ-5) - 1 штука</t>
  </si>
  <si>
    <t>Y_8-24</t>
  </si>
  <si>
    <t>Приобретение автомобиля для оперативно-выездной бригады (Комплектация «Base» или аналог Автомобиль 298944 (с ГБО на базе УАЗ 23634 (Профи))) - 1 штука</t>
  </si>
  <si>
    <t>Y_9-24</t>
  </si>
  <si>
    <t>1.6.2.7</t>
  </si>
  <si>
    <t>Приобретение аппарата для проведения испытаний диэлектриков (АИД-70М) - 1 штука</t>
  </si>
  <si>
    <t>Y_13-24</t>
  </si>
  <si>
    <t>1.6.2.8</t>
  </si>
  <si>
    <t>1.6.2.9</t>
  </si>
  <si>
    <t>1.6.2.10</t>
  </si>
  <si>
    <t>1.6.2.11</t>
  </si>
  <si>
    <t>1.6.2.12</t>
  </si>
  <si>
    <t>1.6.2.13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</si>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</sst>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00\ _₽_-;\-* #,##0.0000\ _₽_-;_-* &quot;-&quot;??\ _₽_-;_-@_-"/>
    <numFmt numFmtId="165" formatCode="#,##0.0000_ ;\-#,##0.0000\ "/>
    <numFmt numFmtId="166" formatCode="0.0000"/>
  </numFmts>
  <fonts count="12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11" fillId="0" borderId="0" applyFont="0" applyFill="0" applyBorder="0" applyAlignment="0" applyProtection="0"/>
  </cellStyleXfs>
  <cellXfs count="93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textRotation="90" wrapText="1"/>
    </xf>
    <xf numFmtId="0" fontId="4" fillId="0" borderId="14" xfId="0" applyNumberFormat="1" applyFont="1" applyBorder="1" applyAlignment="1">
      <alignment horizontal="center" vertical="top"/>
    </xf>
    <xf numFmtId="0" fontId="6" fillId="0" borderId="14" xfId="1" applyFont="1" applyFill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wrapText="1"/>
    </xf>
    <xf numFmtId="4" fontId="6" fillId="0" borderId="14" xfId="1" applyNumberFormat="1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left"/>
    </xf>
    <xf numFmtId="4" fontId="9" fillId="0" borderId="14" xfId="1" applyNumberFormat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8" fillId="0" borderId="14" xfId="0" applyNumberFormat="1" applyFont="1" applyBorder="1" applyAlignment="1">
      <alignment horizontal="center"/>
    </xf>
    <xf numFmtId="0" fontId="7" fillId="0" borderId="14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left"/>
    </xf>
    <xf numFmtId="164" fontId="7" fillId="0" borderId="14" xfId="2" applyNumberFormat="1" applyFont="1" applyBorder="1" applyAlignment="1">
      <alignment horizontal="center"/>
    </xf>
    <xf numFmtId="164" fontId="8" fillId="0" borderId="14" xfId="2" applyNumberFormat="1" applyFont="1" applyBorder="1" applyAlignment="1">
      <alignment horizontal="left" wrapText="1"/>
    </xf>
    <xf numFmtId="164" fontId="8" fillId="0" borderId="14" xfId="2" applyNumberFormat="1" applyFont="1" applyBorder="1" applyAlignment="1">
      <alignment horizontal="center"/>
    </xf>
    <xf numFmtId="164" fontId="8" fillId="0" borderId="0" xfId="2" applyNumberFormat="1" applyFont="1" applyBorder="1" applyAlignment="1">
      <alignment horizontal="left"/>
    </xf>
    <xf numFmtId="164" fontId="8" fillId="0" borderId="14" xfId="2" applyNumberFormat="1" applyFont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4" fillId="2" borderId="14" xfId="0" applyNumberFormat="1" applyFont="1" applyFill="1" applyBorder="1" applyAlignment="1">
      <alignment horizontal="center" vertical="center" textRotation="90" wrapText="1"/>
    </xf>
    <xf numFmtId="0" fontId="4" fillId="2" borderId="14" xfId="0" applyNumberFormat="1" applyFont="1" applyFill="1" applyBorder="1" applyAlignment="1">
      <alignment horizontal="center" vertical="top"/>
    </xf>
    <xf numFmtId="164" fontId="7" fillId="2" borderId="14" xfId="2" applyNumberFormat="1" applyFont="1" applyFill="1" applyBorder="1" applyAlignment="1">
      <alignment horizontal="center"/>
    </xf>
    <xf numFmtId="164" fontId="8" fillId="2" borderId="14" xfId="2" applyNumberFormat="1" applyFont="1" applyFill="1" applyBorder="1" applyAlignment="1">
      <alignment horizontal="center"/>
    </xf>
    <xf numFmtId="164" fontId="8" fillId="2" borderId="0" xfId="2" applyNumberFormat="1" applyFont="1" applyFill="1" applyBorder="1" applyAlignment="1">
      <alignment horizontal="left"/>
    </xf>
    <xf numFmtId="164" fontId="8" fillId="2" borderId="14" xfId="2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left"/>
    </xf>
    <xf numFmtId="43" fontId="7" fillId="0" borderId="14" xfId="2" applyFont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right"/>
    </xf>
    <xf numFmtId="0" fontId="4" fillId="2" borderId="14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 vertical="top"/>
    </xf>
    <xf numFmtId="0" fontId="8" fillId="0" borderId="14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/>
    </xf>
    <xf numFmtId="43" fontId="7" fillId="0" borderId="14" xfId="2" applyFont="1" applyBorder="1" applyAlignment="1">
      <alignment horizontal="center"/>
    </xf>
    <xf numFmtId="164" fontId="8" fillId="0" borderId="14" xfId="2" applyNumberFormat="1" applyFont="1" applyBorder="1" applyAlignment="1">
      <alignment horizontal="left" vertical="center" indent="2"/>
    </xf>
    <xf numFmtId="0" fontId="8" fillId="0" borderId="0" xfId="0" applyNumberFormat="1" applyFont="1" applyBorder="1" applyAlignment="1">
      <alignment horizontal="left"/>
    </xf>
    <xf numFmtId="165" fontId="8" fillId="0" borderId="14" xfId="2" applyNumberFormat="1" applyFont="1" applyBorder="1" applyAlignment="1">
      <alignment horizontal="center"/>
    </xf>
    <xf numFmtId="166" fontId="8" fillId="0" borderId="14" xfId="2" applyNumberFormat="1" applyFont="1" applyBorder="1" applyAlignment="1">
      <alignment horizontal="left" vertical="center" indent="2"/>
    </xf>
    <xf numFmtId="166" fontId="8" fillId="0" borderId="14" xfId="2" applyNumberFormat="1" applyFont="1" applyBorder="1" applyAlignment="1">
      <alignment horizontal="left" wrapText="1"/>
    </xf>
    <xf numFmtId="166" fontId="8" fillId="0" borderId="14" xfId="0" applyNumberFormat="1" applyFont="1" applyBorder="1" applyAlignment="1">
      <alignment horizontal="left"/>
    </xf>
    <xf numFmtId="166" fontId="8" fillId="0" borderId="14" xfId="2" applyNumberFormat="1" applyFont="1" applyBorder="1" applyAlignment="1">
      <alignment horizontal="center"/>
    </xf>
    <xf numFmtId="166" fontId="8" fillId="0" borderId="14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left" vertical="center"/>
    </xf>
    <xf numFmtId="0" fontId="4" fillId="0" borderId="6" xfId="0" applyNumberFormat="1" applyFont="1" applyBorder="1" applyAlignment="1">
      <alignment horizontal="left" vertical="center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166" fontId="8" fillId="2" borderId="14" xfId="2" applyNumberFormat="1" applyFont="1" applyFill="1" applyBorder="1" applyAlignment="1">
      <alignment horizontal="left" vertical="center" indent="2"/>
    </xf>
    <xf numFmtId="166" fontId="8" fillId="2" borderId="14" xfId="0" applyNumberFormat="1" applyFont="1" applyFill="1" applyBorder="1" applyAlignment="1">
      <alignment horizontal="left"/>
    </xf>
    <xf numFmtId="0" fontId="7" fillId="0" borderId="14" xfId="0" applyNumberFormat="1" applyFont="1" applyBorder="1" applyAlignment="1">
      <alignment horizontal="center" vertical="center" wrapText="1"/>
    </xf>
    <xf numFmtId="0" fontId="7" fillId="2" borderId="14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 wrapText="1"/>
    </xf>
    <xf numFmtId="0" fontId="6" fillId="2" borderId="14" xfId="1" applyFont="1" applyFill="1" applyBorder="1" applyAlignment="1">
      <alignment horizontal="center" vertical="center"/>
    </xf>
    <xf numFmtId="166" fontId="8" fillId="2" borderId="14" xfId="2" applyNumberFormat="1" applyFont="1" applyFill="1" applyBorder="1" applyAlignment="1">
      <alignment horizontal="center"/>
    </xf>
    <xf numFmtId="165" fontId="7" fillId="2" borderId="14" xfId="2" applyNumberFormat="1" applyFont="1" applyFill="1" applyBorder="1" applyAlignment="1">
      <alignment horizontal="left" vertical="center" indent="2"/>
    </xf>
    <xf numFmtId="164" fontId="8" fillId="2" borderId="14" xfId="2" applyNumberFormat="1" applyFont="1" applyFill="1" applyBorder="1" applyAlignment="1">
      <alignment horizontal="left" wrapText="1"/>
    </xf>
    <xf numFmtId="0" fontId="7" fillId="2" borderId="0" xfId="0" applyNumberFormat="1" applyFont="1" applyFill="1" applyBorder="1" applyAlignment="1">
      <alignment horizontal="left"/>
    </xf>
    <xf numFmtId="0" fontId="7" fillId="2" borderId="14" xfId="2" applyNumberFormat="1" applyFont="1" applyFill="1" applyBorder="1" applyAlignment="1">
      <alignment horizontal="center"/>
    </xf>
    <xf numFmtId="0" fontId="7" fillId="0" borderId="14" xfId="2" applyNumberFormat="1" applyFont="1" applyBorder="1" applyAlignment="1">
      <alignment horizontal="center"/>
    </xf>
    <xf numFmtId="0" fontId="6" fillId="2" borderId="14" xfId="1" applyFont="1" applyFill="1" applyBorder="1" applyAlignment="1">
      <alignment horizontal="center" vertical="center" wrapText="1"/>
    </xf>
    <xf numFmtId="4" fontId="6" fillId="2" borderId="14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81"/>
  <sheetViews>
    <sheetView tabSelected="1" view="pageBreakPreview" zoomScaleNormal="100" zoomScaleSheetLayoutView="100" workbookViewId="0">
      <pane xSplit="9" ySplit="22" topLeftCell="J23" activePane="bottomRight" state="frozen"/>
      <selection pane="topRight" activeCell="J1" sqref="J1"/>
      <selection pane="bottomLeft" activeCell="A23" sqref="A23"/>
      <selection pane="bottomRight" activeCell="BK21" sqref="BK21"/>
    </sheetView>
  </sheetViews>
  <sheetFormatPr defaultRowHeight="15.75" x14ac:dyDescent="0.25"/>
  <cols>
    <col min="1" max="1" width="9.7109375" style="22" customWidth="1"/>
    <col min="2" max="2" width="27.5703125" style="22" customWidth="1"/>
    <col min="3" max="5" width="9.7109375" style="22" customWidth="1"/>
    <col min="6" max="6" width="9.7109375" style="37" customWidth="1"/>
    <col min="7" max="12" width="9.7109375" style="22" customWidth="1"/>
    <col min="13" max="13" width="9.7109375" style="37" customWidth="1"/>
    <col min="14" max="18" width="9.7109375" style="22" customWidth="1"/>
    <col min="19" max="19" width="9.7109375" style="37" customWidth="1"/>
    <col min="20" max="25" width="9.7109375" style="22" customWidth="1"/>
    <col min="26" max="26" width="9.7109375" style="37" customWidth="1"/>
    <col min="27" max="33" width="9.7109375" style="22" customWidth="1"/>
    <col min="34" max="34" width="9.7109375" style="37" customWidth="1"/>
    <col min="35" max="40" width="9.7109375" style="22" customWidth="1"/>
    <col min="41" max="41" width="9.7109375" style="37" customWidth="1"/>
    <col min="42" max="47" width="9.7109375" style="22" customWidth="1"/>
    <col min="48" max="48" width="9.7109375" style="37" customWidth="1"/>
    <col min="49" max="256" width="9.7109375" style="22" customWidth="1"/>
    <col min="257" max="16384" width="9.140625" style="22"/>
  </cols>
  <sheetData>
    <row r="1" spans="1:79" s="1" customFormat="1" ht="10.5" x14ac:dyDescent="0.2">
      <c r="F1" s="28"/>
      <c r="M1" s="28"/>
      <c r="S1" s="28"/>
      <c r="Z1" s="28"/>
      <c r="AH1" s="28"/>
      <c r="AO1" s="28"/>
      <c r="AV1" s="28"/>
      <c r="CA1" s="2" t="s">
        <v>0</v>
      </c>
    </row>
    <row r="2" spans="1:79" s="1" customFormat="1" ht="10.5" x14ac:dyDescent="0.2">
      <c r="F2" s="28"/>
      <c r="M2" s="28"/>
      <c r="S2" s="28"/>
      <c r="Z2" s="28"/>
      <c r="AH2" s="28"/>
      <c r="AO2" s="28"/>
      <c r="AV2" s="28"/>
      <c r="BX2" s="3"/>
      <c r="BY2" s="55" t="s">
        <v>1</v>
      </c>
      <c r="BZ2" s="55"/>
      <c r="CA2" s="55"/>
    </row>
    <row r="3" spans="1:79" s="4" customFormat="1" ht="9.75" x14ac:dyDescent="0.15">
      <c r="A3" s="56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O3" s="29"/>
      <c r="AV3" s="29"/>
    </row>
    <row r="4" spans="1:79" s="4" customFormat="1" ht="9.75" x14ac:dyDescent="0.15">
      <c r="F4" s="29"/>
      <c r="M4" s="29"/>
      <c r="N4" s="5" t="s">
        <v>3</v>
      </c>
      <c r="O4" s="57" t="s">
        <v>213</v>
      </c>
      <c r="P4" s="57"/>
      <c r="Q4" s="56" t="s">
        <v>4</v>
      </c>
      <c r="R4" s="56"/>
      <c r="S4" s="41" t="s">
        <v>212</v>
      </c>
      <c r="T4" s="4" t="s">
        <v>5</v>
      </c>
      <c r="Z4" s="29"/>
      <c r="AH4" s="29"/>
      <c r="AO4" s="29"/>
      <c r="AV4" s="29"/>
    </row>
    <row r="6" spans="1:79" s="4" customFormat="1" ht="9.75" x14ac:dyDescent="0.15">
      <c r="F6" s="29"/>
      <c r="M6" s="39" t="s">
        <v>6</v>
      </c>
      <c r="N6" s="58" t="s">
        <v>7</v>
      </c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H6" s="29"/>
      <c r="AO6" s="29"/>
      <c r="AV6" s="29"/>
    </row>
    <row r="7" spans="1:79" s="6" customFormat="1" ht="8.25" x14ac:dyDescent="0.15">
      <c r="F7" s="30"/>
      <c r="M7" s="30"/>
      <c r="N7" s="54" t="s">
        <v>8</v>
      </c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7"/>
      <c r="AH7" s="30"/>
      <c r="AJ7" s="7"/>
      <c r="AK7" s="7"/>
      <c r="AO7" s="30"/>
      <c r="AV7" s="30"/>
    </row>
    <row r="9" spans="1:79" s="4" customFormat="1" ht="9.75" x14ac:dyDescent="0.15">
      <c r="F9" s="29"/>
      <c r="M9" s="29"/>
      <c r="R9" s="5" t="s">
        <v>9</v>
      </c>
      <c r="S9" s="41" t="s">
        <v>212</v>
      </c>
      <c r="T9" s="4" t="s">
        <v>10</v>
      </c>
      <c r="Z9" s="39"/>
      <c r="AH9" s="29"/>
      <c r="AO9" s="29"/>
      <c r="AV9" s="29"/>
    </row>
    <row r="11" spans="1:79" s="4" customFormat="1" ht="9.75" x14ac:dyDescent="0.15">
      <c r="F11" s="29"/>
      <c r="M11" s="29"/>
      <c r="P11" s="5" t="s">
        <v>11</v>
      </c>
      <c r="Q11" s="59" t="s">
        <v>179</v>
      </c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8"/>
      <c r="AD11" s="8"/>
      <c r="AE11" s="8"/>
      <c r="AF11" s="8"/>
      <c r="AH11" s="29"/>
      <c r="AO11" s="29"/>
      <c r="AV11" s="29"/>
    </row>
    <row r="12" spans="1:79" s="6" customFormat="1" ht="8.25" x14ac:dyDescent="0.15">
      <c r="F12" s="30"/>
      <c r="M12" s="30"/>
      <c r="Q12" s="60" t="s">
        <v>12</v>
      </c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7"/>
      <c r="AD12" s="7"/>
      <c r="AE12" s="7"/>
      <c r="AF12" s="7"/>
      <c r="AH12" s="30"/>
      <c r="AO12" s="30"/>
      <c r="AV12" s="30"/>
    </row>
    <row r="13" spans="1:79" s="1" customFormat="1" ht="10.5" x14ac:dyDescent="0.2">
      <c r="F13" s="28"/>
      <c r="G13" s="9"/>
      <c r="H13" s="9"/>
      <c r="I13" s="9"/>
      <c r="J13" s="9"/>
      <c r="K13" s="9"/>
      <c r="L13" s="9"/>
      <c r="M13" s="42"/>
      <c r="N13" s="9"/>
      <c r="O13" s="9"/>
      <c r="P13" s="9"/>
      <c r="Q13" s="9"/>
      <c r="R13" s="9"/>
      <c r="S13" s="42"/>
      <c r="Z13" s="28"/>
      <c r="AH13" s="28"/>
      <c r="AO13" s="28"/>
      <c r="AV13" s="28"/>
    </row>
    <row r="14" spans="1:79" s="10" customFormat="1" ht="10.5" x14ac:dyDescent="0.2">
      <c r="A14" s="61" t="s">
        <v>13</v>
      </c>
      <c r="B14" s="61" t="s">
        <v>14</v>
      </c>
      <c r="C14" s="61" t="s">
        <v>15</v>
      </c>
      <c r="D14" s="61" t="s">
        <v>16</v>
      </c>
      <c r="E14" s="63" t="s">
        <v>17</v>
      </c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5" t="s">
        <v>211</v>
      </c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6"/>
      <c r="BW14" s="67" t="s">
        <v>18</v>
      </c>
      <c r="BX14" s="68"/>
      <c r="BY14" s="68"/>
      <c r="BZ14" s="69"/>
      <c r="CA14" s="61" t="s">
        <v>19</v>
      </c>
    </row>
    <row r="15" spans="1:79" s="10" customFormat="1" ht="10.5" x14ac:dyDescent="0.2">
      <c r="A15" s="62"/>
      <c r="B15" s="62"/>
      <c r="C15" s="62"/>
      <c r="D15" s="62"/>
      <c r="E15" s="76" t="s">
        <v>20</v>
      </c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8"/>
      <c r="AN15" s="76" t="s">
        <v>21</v>
      </c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8"/>
      <c r="BW15" s="70"/>
      <c r="BX15" s="71"/>
      <c r="BY15" s="71"/>
      <c r="BZ15" s="72"/>
      <c r="CA15" s="62"/>
    </row>
    <row r="16" spans="1:79" s="10" customFormat="1" ht="10.5" x14ac:dyDescent="0.2">
      <c r="A16" s="62"/>
      <c r="B16" s="62"/>
      <c r="C16" s="62"/>
      <c r="D16" s="62"/>
      <c r="E16" s="76" t="s">
        <v>22</v>
      </c>
      <c r="F16" s="77"/>
      <c r="G16" s="77"/>
      <c r="H16" s="77"/>
      <c r="I16" s="77"/>
      <c r="J16" s="77"/>
      <c r="K16" s="78"/>
      <c r="L16" s="76" t="s">
        <v>23</v>
      </c>
      <c r="M16" s="77"/>
      <c r="N16" s="77"/>
      <c r="O16" s="77"/>
      <c r="P16" s="77"/>
      <c r="Q16" s="77"/>
      <c r="R16" s="78"/>
      <c r="S16" s="76" t="s">
        <v>24</v>
      </c>
      <c r="T16" s="77"/>
      <c r="U16" s="77"/>
      <c r="V16" s="77"/>
      <c r="W16" s="77"/>
      <c r="X16" s="77"/>
      <c r="Y16" s="78"/>
      <c r="Z16" s="76" t="s">
        <v>25</v>
      </c>
      <c r="AA16" s="77"/>
      <c r="AB16" s="77"/>
      <c r="AC16" s="77"/>
      <c r="AD16" s="77"/>
      <c r="AE16" s="77"/>
      <c r="AF16" s="78"/>
      <c r="AG16" s="76" t="s">
        <v>26</v>
      </c>
      <c r="AH16" s="77"/>
      <c r="AI16" s="77"/>
      <c r="AJ16" s="77"/>
      <c r="AK16" s="77"/>
      <c r="AL16" s="77"/>
      <c r="AM16" s="78"/>
      <c r="AN16" s="76" t="s">
        <v>22</v>
      </c>
      <c r="AO16" s="77"/>
      <c r="AP16" s="77"/>
      <c r="AQ16" s="77"/>
      <c r="AR16" s="77"/>
      <c r="AS16" s="77"/>
      <c r="AT16" s="78"/>
      <c r="AU16" s="76" t="s">
        <v>23</v>
      </c>
      <c r="AV16" s="77"/>
      <c r="AW16" s="77"/>
      <c r="AX16" s="77"/>
      <c r="AY16" s="77"/>
      <c r="AZ16" s="77"/>
      <c r="BA16" s="78"/>
      <c r="BB16" s="76" t="s">
        <v>24</v>
      </c>
      <c r="BC16" s="77"/>
      <c r="BD16" s="77"/>
      <c r="BE16" s="77"/>
      <c r="BF16" s="77"/>
      <c r="BG16" s="77"/>
      <c r="BH16" s="78"/>
      <c r="BI16" s="76" t="s">
        <v>25</v>
      </c>
      <c r="BJ16" s="77"/>
      <c r="BK16" s="77"/>
      <c r="BL16" s="77"/>
      <c r="BM16" s="77"/>
      <c r="BN16" s="77"/>
      <c r="BO16" s="78"/>
      <c r="BP16" s="76" t="s">
        <v>26</v>
      </c>
      <c r="BQ16" s="77"/>
      <c r="BR16" s="77"/>
      <c r="BS16" s="77"/>
      <c r="BT16" s="77"/>
      <c r="BU16" s="77"/>
      <c r="BV16" s="78"/>
      <c r="BW16" s="73"/>
      <c r="BX16" s="74"/>
      <c r="BY16" s="74"/>
      <c r="BZ16" s="75"/>
      <c r="CA16" s="62"/>
    </row>
    <row r="17" spans="1:79" s="10" customFormat="1" ht="21" x14ac:dyDescent="0.2">
      <c r="A17" s="62"/>
      <c r="B17" s="62"/>
      <c r="C17" s="62"/>
      <c r="D17" s="62"/>
      <c r="E17" s="11" t="s">
        <v>27</v>
      </c>
      <c r="F17" s="76" t="s">
        <v>28</v>
      </c>
      <c r="G17" s="77"/>
      <c r="H17" s="77"/>
      <c r="I17" s="77"/>
      <c r="J17" s="77"/>
      <c r="K17" s="78"/>
      <c r="L17" s="11" t="s">
        <v>27</v>
      </c>
      <c r="M17" s="76" t="s">
        <v>28</v>
      </c>
      <c r="N17" s="77"/>
      <c r="O17" s="77"/>
      <c r="P17" s="77"/>
      <c r="Q17" s="77"/>
      <c r="R17" s="78"/>
      <c r="S17" s="40" t="s">
        <v>27</v>
      </c>
      <c r="T17" s="76" t="s">
        <v>28</v>
      </c>
      <c r="U17" s="77"/>
      <c r="V17" s="77"/>
      <c r="W17" s="77"/>
      <c r="X17" s="77"/>
      <c r="Y17" s="78"/>
      <c r="Z17" s="40" t="s">
        <v>27</v>
      </c>
      <c r="AA17" s="76" t="s">
        <v>28</v>
      </c>
      <c r="AB17" s="77"/>
      <c r="AC17" s="77"/>
      <c r="AD17" s="77"/>
      <c r="AE17" s="77"/>
      <c r="AF17" s="78"/>
      <c r="AG17" s="11" t="s">
        <v>27</v>
      </c>
      <c r="AH17" s="76" t="s">
        <v>28</v>
      </c>
      <c r="AI17" s="77"/>
      <c r="AJ17" s="77"/>
      <c r="AK17" s="77"/>
      <c r="AL17" s="77"/>
      <c r="AM17" s="78"/>
      <c r="AN17" s="11" t="s">
        <v>27</v>
      </c>
      <c r="AO17" s="76" t="s">
        <v>28</v>
      </c>
      <c r="AP17" s="77"/>
      <c r="AQ17" s="77"/>
      <c r="AR17" s="77"/>
      <c r="AS17" s="77"/>
      <c r="AT17" s="78"/>
      <c r="AU17" s="11" t="s">
        <v>27</v>
      </c>
      <c r="AV17" s="76" t="s">
        <v>28</v>
      </c>
      <c r="AW17" s="77"/>
      <c r="AX17" s="77"/>
      <c r="AY17" s="77"/>
      <c r="AZ17" s="77"/>
      <c r="BA17" s="78"/>
      <c r="BB17" s="11" t="s">
        <v>27</v>
      </c>
      <c r="BC17" s="76" t="s">
        <v>28</v>
      </c>
      <c r="BD17" s="77"/>
      <c r="BE17" s="77"/>
      <c r="BF17" s="77"/>
      <c r="BG17" s="77"/>
      <c r="BH17" s="78"/>
      <c r="BI17" s="11" t="s">
        <v>27</v>
      </c>
      <c r="BJ17" s="76" t="s">
        <v>28</v>
      </c>
      <c r="BK17" s="77"/>
      <c r="BL17" s="77"/>
      <c r="BM17" s="77"/>
      <c r="BN17" s="77"/>
      <c r="BO17" s="78"/>
      <c r="BP17" s="11" t="s">
        <v>27</v>
      </c>
      <c r="BQ17" s="76" t="s">
        <v>28</v>
      </c>
      <c r="BR17" s="77"/>
      <c r="BS17" s="77"/>
      <c r="BT17" s="77"/>
      <c r="BU17" s="77"/>
      <c r="BV17" s="78"/>
      <c r="BW17" s="76" t="s">
        <v>27</v>
      </c>
      <c r="BX17" s="78"/>
      <c r="BY17" s="77" t="s">
        <v>28</v>
      </c>
      <c r="BZ17" s="78"/>
      <c r="CA17" s="62"/>
    </row>
    <row r="18" spans="1:79" s="10" customFormat="1" ht="28.5" x14ac:dyDescent="0.2">
      <c r="A18" s="62"/>
      <c r="B18" s="62"/>
      <c r="C18" s="62"/>
      <c r="D18" s="62"/>
      <c r="E18" s="12" t="s">
        <v>29</v>
      </c>
      <c r="F18" s="31" t="s">
        <v>29</v>
      </c>
      <c r="G18" s="12" t="s">
        <v>30</v>
      </c>
      <c r="H18" s="12" t="s">
        <v>31</v>
      </c>
      <c r="I18" s="12" t="s">
        <v>32</v>
      </c>
      <c r="J18" s="12" t="s">
        <v>33</v>
      </c>
      <c r="K18" s="12" t="s">
        <v>34</v>
      </c>
      <c r="L18" s="12" t="s">
        <v>29</v>
      </c>
      <c r="M18" s="31" t="s">
        <v>29</v>
      </c>
      <c r="N18" s="12" t="s">
        <v>30</v>
      </c>
      <c r="O18" s="12" t="s">
        <v>31</v>
      </c>
      <c r="P18" s="12" t="s">
        <v>32</v>
      </c>
      <c r="Q18" s="12" t="s">
        <v>33</v>
      </c>
      <c r="R18" s="12" t="s">
        <v>34</v>
      </c>
      <c r="S18" s="31" t="s">
        <v>29</v>
      </c>
      <c r="T18" s="12" t="s">
        <v>29</v>
      </c>
      <c r="U18" s="12" t="s">
        <v>30</v>
      </c>
      <c r="V18" s="12" t="s">
        <v>31</v>
      </c>
      <c r="W18" s="12" t="s">
        <v>32</v>
      </c>
      <c r="X18" s="12" t="s">
        <v>33</v>
      </c>
      <c r="Y18" s="12" t="s">
        <v>34</v>
      </c>
      <c r="Z18" s="31" t="s">
        <v>29</v>
      </c>
      <c r="AA18" s="12" t="s">
        <v>29</v>
      </c>
      <c r="AB18" s="12" t="s">
        <v>30</v>
      </c>
      <c r="AC18" s="12" t="s">
        <v>31</v>
      </c>
      <c r="AD18" s="12" t="s">
        <v>32</v>
      </c>
      <c r="AE18" s="12" t="s">
        <v>33</v>
      </c>
      <c r="AF18" s="12" t="s">
        <v>34</v>
      </c>
      <c r="AG18" s="12" t="s">
        <v>29</v>
      </c>
      <c r="AH18" s="31" t="s">
        <v>29</v>
      </c>
      <c r="AI18" s="12" t="s">
        <v>30</v>
      </c>
      <c r="AJ18" s="12" t="s">
        <v>31</v>
      </c>
      <c r="AK18" s="12" t="s">
        <v>32</v>
      </c>
      <c r="AL18" s="12" t="s">
        <v>33</v>
      </c>
      <c r="AM18" s="12" t="s">
        <v>34</v>
      </c>
      <c r="AN18" s="12" t="s">
        <v>29</v>
      </c>
      <c r="AO18" s="31" t="s">
        <v>29</v>
      </c>
      <c r="AP18" s="12" t="s">
        <v>30</v>
      </c>
      <c r="AQ18" s="12" t="s">
        <v>31</v>
      </c>
      <c r="AR18" s="12" t="s">
        <v>32</v>
      </c>
      <c r="AS18" s="12" t="s">
        <v>33</v>
      </c>
      <c r="AT18" s="12" t="s">
        <v>34</v>
      </c>
      <c r="AU18" s="12" t="s">
        <v>29</v>
      </c>
      <c r="AV18" s="31" t="s">
        <v>29</v>
      </c>
      <c r="AW18" s="12" t="s">
        <v>30</v>
      </c>
      <c r="AX18" s="12" t="s">
        <v>31</v>
      </c>
      <c r="AY18" s="12" t="s">
        <v>32</v>
      </c>
      <c r="AZ18" s="12" t="s">
        <v>33</v>
      </c>
      <c r="BA18" s="12" t="s">
        <v>34</v>
      </c>
      <c r="BB18" s="12" t="s">
        <v>29</v>
      </c>
      <c r="BC18" s="12" t="s">
        <v>29</v>
      </c>
      <c r="BD18" s="12" t="s">
        <v>30</v>
      </c>
      <c r="BE18" s="12" t="s">
        <v>31</v>
      </c>
      <c r="BF18" s="12" t="s">
        <v>32</v>
      </c>
      <c r="BG18" s="12" t="s">
        <v>33</v>
      </c>
      <c r="BH18" s="12" t="s">
        <v>34</v>
      </c>
      <c r="BI18" s="12" t="s">
        <v>29</v>
      </c>
      <c r="BJ18" s="12" t="s">
        <v>29</v>
      </c>
      <c r="BK18" s="12" t="s">
        <v>30</v>
      </c>
      <c r="BL18" s="12" t="s">
        <v>31</v>
      </c>
      <c r="BM18" s="12" t="s">
        <v>32</v>
      </c>
      <c r="BN18" s="12" t="s">
        <v>33</v>
      </c>
      <c r="BO18" s="12" t="s">
        <v>34</v>
      </c>
      <c r="BP18" s="12" t="s">
        <v>29</v>
      </c>
      <c r="BQ18" s="12" t="s">
        <v>29</v>
      </c>
      <c r="BR18" s="12" t="s">
        <v>30</v>
      </c>
      <c r="BS18" s="12" t="s">
        <v>31</v>
      </c>
      <c r="BT18" s="12" t="s">
        <v>32</v>
      </c>
      <c r="BU18" s="12" t="s">
        <v>33</v>
      </c>
      <c r="BV18" s="12" t="s">
        <v>34</v>
      </c>
      <c r="BW18" s="11" t="s">
        <v>29</v>
      </c>
      <c r="BX18" s="11" t="s">
        <v>35</v>
      </c>
      <c r="BY18" s="11" t="s">
        <v>29</v>
      </c>
      <c r="BZ18" s="11" t="s">
        <v>35</v>
      </c>
      <c r="CA18" s="62"/>
    </row>
    <row r="19" spans="1:79" s="10" customFormat="1" ht="10.5" x14ac:dyDescent="0.2">
      <c r="A19" s="13">
        <v>1</v>
      </c>
      <c r="B19" s="13">
        <v>2</v>
      </c>
      <c r="C19" s="13">
        <v>3</v>
      </c>
      <c r="D19" s="13">
        <v>4</v>
      </c>
      <c r="E19" s="13" t="s">
        <v>36</v>
      </c>
      <c r="F19" s="32" t="s">
        <v>37</v>
      </c>
      <c r="G19" s="13" t="s">
        <v>38</v>
      </c>
      <c r="H19" s="13" t="s">
        <v>39</v>
      </c>
      <c r="I19" s="13" t="s">
        <v>40</v>
      </c>
      <c r="J19" s="13" t="s">
        <v>41</v>
      </c>
      <c r="K19" s="13" t="s">
        <v>42</v>
      </c>
      <c r="L19" s="13" t="s">
        <v>43</v>
      </c>
      <c r="M19" s="32" t="s">
        <v>44</v>
      </c>
      <c r="N19" s="13" t="s">
        <v>45</v>
      </c>
      <c r="O19" s="13" t="s">
        <v>46</v>
      </c>
      <c r="P19" s="13" t="s">
        <v>47</v>
      </c>
      <c r="Q19" s="13" t="s">
        <v>48</v>
      </c>
      <c r="R19" s="13" t="s">
        <v>49</v>
      </c>
      <c r="S19" s="32" t="s">
        <v>50</v>
      </c>
      <c r="T19" s="13" t="s">
        <v>51</v>
      </c>
      <c r="U19" s="13" t="s">
        <v>52</v>
      </c>
      <c r="V19" s="13" t="s">
        <v>53</v>
      </c>
      <c r="W19" s="13" t="s">
        <v>54</v>
      </c>
      <c r="X19" s="13" t="s">
        <v>55</v>
      </c>
      <c r="Y19" s="13" t="s">
        <v>56</v>
      </c>
      <c r="Z19" s="32" t="s">
        <v>57</v>
      </c>
      <c r="AA19" s="13" t="s">
        <v>58</v>
      </c>
      <c r="AB19" s="13" t="s">
        <v>59</v>
      </c>
      <c r="AC19" s="13" t="s">
        <v>60</v>
      </c>
      <c r="AD19" s="13" t="s">
        <v>61</v>
      </c>
      <c r="AE19" s="13" t="s">
        <v>62</v>
      </c>
      <c r="AF19" s="13" t="s">
        <v>63</v>
      </c>
      <c r="AG19" s="13" t="s">
        <v>64</v>
      </c>
      <c r="AH19" s="32" t="s">
        <v>65</v>
      </c>
      <c r="AI19" s="13" t="s">
        <v>66</v>
      </c>
      <c r="AJ19" s="13" t="s">
        <v>67</v>
      </c>
      <c r="AK19" s="13" t="s">
        <v>68</v>
      </c>
      <c r="AL19" s="13" t="s">
        <v>69</v>
      </c>
      <c r="AM19" s="13" t="s">
        <v>70</v>
      </c>
      <c r="AN19" s="13" t="s">
        <v>71</v>
      </c>
      <c r="AO19" s="32" t="s">
        <v>72</v>
      </c>
      <c r="AP19" s="13" t="s">
        <v>73</v>
      </c>
      <c r="AQ19" s="13" t="s">
        <v>74</v>
      </c>
      <c r="AR19" s="13" t="s">
        <v>75</v>
      </c>
      <c r="AS19" s="13" t="s">
        <v>76</v>
      </c>
      <c r="AT19" s="13" t="s">
        <v>77</v>
      </c>
      <c r="AU19" s="13" t="s">
        <v>78</v>
      </c>
      <c r="AV19" s="32" t="s">
        <v>79</v>
      </c>
      <c r="AW19" s="13" t="s">
        <v>80</v>
      </c>
      <c r="AX19" s="13" t="s">
        <v>81</v>
      </c>
      <c r="AY19" s="13" t="s">
        <v>82</v>
      </c>
      <c r="AZ19" s="13" t="s">
        <v>83</v>
      </c>
      <c r="BA19" s="13" t="s">
        <v>84</v>
      </c>
      <c r="BB19" s="13" t="s">
        <v>85</v>
      </c>
      <c r="BC19" s="13" t="s">
        <v>86</v>
      </c>
      <c r="BD19" s="13" t="s">
        <v>87</v>
      </c>
      <c r="BE19" s="13" t="s">
        <v>88</v>
      </c>
      <c r="BF19" s="13" t="s">
        <v>89</v>
      </c>
      <c r="BG19" s="13" t="s">
        <v>90</v>
      </c>
      <c r="BH19" s="13" t="s">
        <v>91</v>
      </c>
      <c r="BI19" s="13" t="s">
        <v>92</v>
      </c>
      <c r="BJ19" s="13" t="s">
        <v>93</v>
      </c>
      <c r="BK19" s="13" t="s">
        <v>94</v>
      </c>
      <c r="BL19" s="13" t="s">
        <v>95</v>
      </c>
      <c r="BM19" s="13" t="s">
        <v>96</v>
      </c>
      <c r="BN19" s="13" t="s">
        <v>97</v>
      </c>
      <c r="BO19" s="13" t="s">
        <v>98</v>
      </c>
      <c r="BP19" s="13" t="s">
        <v>99</v>
      </c>
      <c r="BQ19" s="13" t="s">
        <v>100</v>
      </c>
      <c r="BR19" s="13" t="s">
        <v>101</v>
      </c>
      <c r="BS19" s="13" t="s">
        <v>102</v>
      </c>
      <c r="BT19" s="13" t="s">
        <v>103</v>
      </c>
      <c r="BU19" s="13" t="s">
        <v>104</v>
      </c>
      <c r="BV19" s="13" t="s">
        <v>105</v>
      </c>
      <c r="BW19" s="13">
        <v>7</v>
      </c>
      <c r="BX19" s="13">
        <v>8</v>
      </c>
      <c r="BY19" s="13">
        <v>9</v>
      </c>
      <c r="BZ19" s="13">
        <v>10</v>
      </c>
      <c r="CA19" s="13">
        <v>11</v>
      </c>
    </row>
    <row r="20" spans="1:79" s="17" customFormat="1" ht="24" x14ac:dyDescent="0.2">
      <c r="A20" s="14">
        <v>0</v>
      </c>
      <c r="B20" s="15" t="s">
        <v>106</v>
      </c>
      <c r="C20" s="16" t="s">
        <v>107</v>
      </c>
      <c r="D20" s="90">
        <f>D21+D22+D23+D24+D25+D26</f>
        <v>29.6523</v>
      </c>
      <c r="E20" s="23">
        <f t="shared" ref="E20:BP20" si="0">E21+E22+E23+E24+E25+E26</f>
        <v>0</v>
      </c>
      <c r="F20" s="89">
        <f>F21+F22+F23+F24+F25+F26</f>
        <v>4.2295999999999996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>
        <f t="shared" si="0"/>
        <v>0</v>
      </c>
      <c r="L20" s="23">
        <f t="shared" si="0"/>
        <v>0</v>
      </c>
      <c r="M20" s="33">
        <f>M21+M22+M23+M24+M25+M26</f>
        <v>0.16669999999999999</v>
      </c>
      <c r="N20" s="23">
        <f t="shared" si="0"/>
        <v>0</v>
      </c>
      <c r="O20" s="23">
        <f t="shared" si="0"/>
        <v>0</v>
      </c>
      <c r="P20" s="23">
        <f t="shared" si="0"/>
        <v>0</v>
      </c>
      <c r="Q20" s="23">
        <f t="shared" si="0"/>
        <v>0</v>
      </c>
      <c r="R20" s="23">
        <f t="shared" si="0"/>
        <v>0</v>
      </c>
      <c r="S20" s="33">
        <f t="shared" si="0"/>
        <v>0</v>
      </c>
      <c r="T20" s="90">
        <f>T21+T22+T23+T24+T25+T26</f>
        <v>0.74680000000000002</v>
      </c>
      <c r="U20" s="23">
        <f t="shared" si="0"/>
        <v>0</v>
      </c>
      <c r="V20" s="23">
        <f t="shared" si="0"/>
        <v>0</v>
      </c>
      <c r="W20" s="23">
        <f t="shared" si="0"/>
        <v>0</v>
      </c>
      <c r="X20" s="23">
        <f t="shared" si="0"/>
        <v>0</v>
      </c>
      <c r="Y20" s="23">
        <f t="shared" si="0"/>
        <v>0</v>
      </c>
      <c r="Z20" s="33">
        <f t="shared" si="0"/>
        <v>0</v>
      </c>
      <c r="AA20" s="23" t="s">
        <v>242</v>
      </c>
      <c r="AB20" s="23">
        <f t="shared" si="0"/>
        <v>0</v>
      </c>
      <c r="AC20" s="23">
        <f t="shared" si="0"/>
        <v>0</v>
      </c>
      <c r="AD20" s="23">
        <f t="shared" si="0"/>
        <v>0</v>
      </c>
      <c r="AE20" s="23">
        <f t="shared" si="0"/>
        <v>0</v>
      </c>
      <c r="AF20" s="23">
        <f t="shared" si="0"/>
        <v>0</v>
      </c>
      <c r="AG20" s="23">
        <f t="shared" si="0"/>
        <v>0</v>
      </c>
      <c r="AH20" s="33">
        <f t="shared" si="0"/>
        <v>0</v>
      </c>
      <c r="AI20" s="23">
        <f t="shared" si="0"/>
        <v>0</v>
      </c>
      <c r="AJ20" s="23">
        <f t="shared" si="0"/>
        <v>0</v>
      </c>
      <c r="AK20" s="23">
        <f t="shared" si="0"/>
        <v>0</v>
      </c>
      <c r="AL20" s="23">
        <f t="shared" si="0"/>
        <v>0</v>
      </c>
      <c r="AM20" s="23">
        <f t="shared" si="0"/>
        <v>0</v>
      </c>
      <c r="AN20" s="23">
        <f t="shared" si="0"/>
        <v>0</v>
      </c>
      <c r="AO20" s="33">
        <f>AO21+AO22+AO23+AO24+AO25+AO26</f>
        <v>4.5131999999999994</v>
      </c>
      <c r="AP20" s="23">
        <f t="shared" si="0"/>
        <v>0</v>
      </c>
      <c r="AQ20" s="23">
        <f t="shared" si="0"/>
        <v>0</v>
      </c>
      <c r="AR20" s="23">
        <f t="shared" si="0"/>
        <v>0</v>
      </c>
      <c r="AS20" s="23">
        <f t="shared" si="0"/>
        <v>0</v>
      </c>
      <c r="AT20" s="23">
        <f t="shared" si="0"/>
        <v>0</v>
      </c>
      <c r="AU20" s="23">
        <f t="shared" si="0"/>
        <v>0</v>
      </c>
      <c r="AV20" s="33">
        <f t="shared" si="0"/>
        <v>0.21510000000000001</v>
      </c>
      <c r="AW20" s="23">
        <f t="shared" si="0"/>
        <v>0</v>
      </c>
      <c r="AX20" s="23">
        <f t="shared" si="0"/>
        <v>0</v>
      </c>
      <c r="AY20" s="23">
        <f t="shared" si="0"/>
        <v>0</v>
      </c>
      <c r="AZ20" s="23">
        <f t="shared" si="0"/>
        <v>0</v>
      </c>
      <c r="BA20" s="23">
        <f t="shared" si="0"/>
        <v>0</v>
      </c>
      <c r="BB20" s="23">
        <f t="shared" si="0"/>
        <v>0</v>
      </c>
      <c r="BC20" s="23">
        <f t="shared" si="0"/>
        <v>0.72460000000000002</v>
      </c>
      <c r="BD20" s="23">
        <f t="shared" si="0"/>
        <v>0</v>
      </c>
      <c r="BE20" s="23">
        <f t="shared" si="0"/>
        <v>0</v>
      </c>
      <c r="BF20" s="23">
        <f t="shared" si="0"/>
        <v>0</v>
      </c>
      <c r="BG20" s="23">
        <f t="shared" si="0"/>
        <v>0</v>
      </c>
      <c r="BH20" s="23">
        <f t="shared" si="0"/>
        <v>0</v>
      </c>
      <c r="BI20" s="23">
        <f t="shared" si="0"/>
        <v>0</v>
      </c>
      <c r="BJ20" s="23">
        <f t="shared" si="0"/>
        <v>0</v>
      </c>
      <c r="BK20" s="23" t="s">
        <v>242</v>
      </c>
      <c r="BL20" s="23">
        <f t="shared" si="0"/>
        <v>0</v>
      </c>
      <c r="BM20" s="23">
        <f t="shared" si="0"/>
        <v>0</v>
      </c>
      <c r="BN20" s="23">
        <f t="shared" si="0"/>
        <v>0</v>
      </c>
      <c r="BO20" s="23">
        <f t="shared" si="0"/>
        <v>0</v>
      </c>
      <c r="BP20" s="23">
        <f t="shared" si="0"/>
        <v>0</v>
      </c>
      <c r="BQ20" s="23">
        <f t="shared" ref="BQ20:BX20" si="1">BQ21+BQ22+BQ23+BQ24+BQ25+BQ26</f>
        <v>0</v>
      </c>
      <c r="BR20" s="23">
        <f t="shared" si="1"/>
        <v>0</v>
      </c>
      <c r="BS20" s="23">
        <f t="shared" si="1"/>
        <v>0</v>
      </c>
      <c r="BT20" s="23">
        <f t="shared" si="1"/>
        <v>0</v>
      </c>
      <c r="BU20" s="23">
        <f t="shared" si="1"/>
        <v>0</v>
      </c>
      <c r="BV20" s="23">
        <f t="shared" si="1"/>
        <v>0</v>
      </c>
      <c r="BW20" s="23">
        <f t="shared" si="1"/>
        <v>0</v>
      </c>
      <c r="BX20" s="23">
        <f t="shared" si="1"/>
        <v>0</v>
      </c>
      <c r="BY20" s="23">
        <v>0</v>
      </c>
      <c r="BZ20" s="23">
        <v>0</v>
      </c>
      <c r="CA20" s="24"/>
    </row>
    <row r="21" spans="1:79" s="17" customFormat="1" ht="24" x14ac:dyDescent="0.2">
      <c r="A21" s="14" t="s">
        <v>108</v>
      </c>
      <c r="B21" s="15" t="s">
        <v>109</v>
      </c>
      <c r="C21" s="16" t="s">
        <v>107</v>
      </c>
      <c r="D21" s="23">
        <v>0</v>
      </c>
      <c r="E21" s="23">
        <v>0</v>
      </c>
      <c r="F21" s="3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3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3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3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33">
        <v>0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3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3">
        <v>0</v>
      </c>
      <c r="AV21" s="33">
        <v>0</v>
      </c>
      <c r="AW21" s="23">
        <v>0</v>
      </c>
      <c r="AX21" s="23">
        <v>0</v>
      </c>
      <c r="AY21" s="23">
        <v>0</v>
      </c>
      <c r="AZ21" s="23">
        <v>0</v>
      </c>
      <c r="BA21" s="23">
        <v>0</v>
      </c>
      <c r="BB21" s="23">
        <v>0</v>
      </c>
      <c r="BC21" s="23">
        <v>0</v>
      </c>
      <c r="BD21" s="23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0</v>
      </c>
      <c r="BV21" s="23">
        <v>0</v>
      </c>
      <c r="BW21" s="23">
        <v>0</v>
      </c>
      <c r="BX21" s="23">
        <v>0</v>
      </c>
      <c r="BY21" s="23">
        <v>0</v>
      </c>
      <c r="BZ21" s="23">
        <v>0</v>
      </c>
      <c r="CA21" s="24"/>
    </row>
    <row r="22" spans="1:79" s="17" customFormat="1" ht="24" x14ac:dyDescent="0.2">
      <c r="A22" s="14" t="s">
        <v>110</v>
      </c>
      <c r="B22" s="15" t="s">
        <v>111</v>
      </c>
      <c r="C22" s="16" t="s">
        <v>107</v>
      </c>
      <c r="D22" s="25">
        <f>D56</f>
        <v>20.6553</v>
      </c>
      <c r="E22" s="25">
        <f t="shared" ref="E22:BP22" si="2">E56</f>
        <v>0</v>
      </c>
      <c r="F22" s="34">
        <f t="shared" si="2"/>
        <v>0.16669999999999999</v>
      </c>
      <c r="G22" s="25">
        <f t="shared" si="2"/>
        <v>0</v>
      </c>
      <c r="H22" s="25">
        <f t="shared" si="2"/>
        <v>0</v>
      </c>
      <c r="I22" s="25">
        <f t="shared" si="2"/>
        <v>0</v>
      </c>
      <c r="J22" s="25">
        <f t="shared" si="2"/>
        <v>0</v>
      </c>
      <c r="K22" s="25">
        <f t="shared" si="2"/>
        <v>0</v>
      </c>
      <c r="L22" s="25">
        <f t="shared" si="2"/>
        <v>0</v>
      </c>
      <c r="M22" s="34">
        <f t="shared" si="2"/>
        <v>0.16669999999999999</v>
      </c>
      <c r="N22" s="25">
        <f t="shared" si="2"/>
        <v>0</v>
      </c>
      <c r="O22" s="25">
        <f t="shared" si="2"/>
        <v>0</v>
      </c>
      <c r="P22" s="25">
        <f t="shared" si="2"/>
        <v>0</v>
      </c>
      <c r="Q22" s="25">
        <f t="shared" si="2"/>
        <v>0</v>
      </c>
      <c r="R22" s="25">
        <f t="shared" si="2"/>
        <v>0</v>
      </c>
      <c r="S22" s="34">
        <f t="shared" si="2"/>
        <v>0</v>
      </c>
      <c r="T22" s="25">
        <f t="shared" si="2"/>
        <v>0</v>
      </c>
      <c r="U22" s="25">
        <f t="shared" si="2"/>
        <v>0</v>
      </c>
      <c r="V22" s="25">
        <f t="shared" si="2"/>
        <v>0</v>
      </c>
      <c r="W22" s="25">
        <f t="shared" si="2"/>
        <v>0</v>
      </c>
      <c r="X22" s="25">
        <f t="shared" si="2"/>
        <v>0</v>
      </c>
      <c r="Y22" s="25">
        <f t="shared" si="2"/>
        <v>0</v>
      </c>
      <c r="Z22" s="34">
        <f t="shared" si="2"/>
        <v>0</v>
      </c>
      <c r="AA22" s="25">
        <f t="shared" si="2"/>
        <v>0</v>
      </c>
      <c r="AB22" s="25">
        <f t="shared" si="2"/>
        <v>0</v>
      </c>
      <c r="AC22" s="25">
        <f t="shared" si="2"/>
        <v>0</v>
      </c>
      <c r="AD22" s="25">
        <f t="shared" si="2"/>
        <v>0</v>
      </c>
      <c r="AE22" s="25">
        <f t="shared" si="2"/>
        <v>0</v>
      </c>
      <c r="AF22" s="25">
        <f t="shared" si="2"/>
        <v>0</v>
      </c>
      <c r="AG22" s="25">
        <f t="shared" si="2"/>
        <v>0</v>
      </c>
      <c r="AH22" s="34">
        <f t="shared" si="2"/>
        <v>0</v>
      </c>
      <c r="AI22" s="25">
        <f t="shared" si="2"/>
        <v>0</v>
      </c>
      <c r="AJ22" s="25">
        <f t="shared" si="2"/>
        <v>0</v>
      </c>
      <c r="AK22" s="25">
        <f t="shared" si="2"/>
        <v>0</v>
      </c>
      <c r="AL22" s="25">
        <f t="shared" si="2"/>
        <v>0</v>
      </c>
      <c r="AM22" s="25">
        <f t="shared" si="2"/>
        <v>0</v>
      </c>
      <c r="AN22" s="25">
        <f t="shared" si="2"/>
        <v>0</v>
      </c>
      <c r="AO22" s="34">
        <f>AO56</f>
        <v>0.26040000000000002</v>
      </c>
      <c r="AP22" s="25">
        <f t="shared" si="2"/>
        <v>0</v>
      </c>
      <c r="AQ22" s="25">
        <f t="shared" si="2"/>
        <v>0</v>
      </c>
      <c r="AR22" s="25">
        <f t="shared" si="2"/>
        <v>0</v>
      </c>
      <c r="AS22" s="25">
        <f t="shared" si="2"/>
        <v>0</v>
      </c>
      <c r="AT22" s="25">
        <f t="shared" si="2"/>
        <v>0</v>
      </c>
      <c r="AU22" s="25">
        <f t="shared" si="2"/>
        <v>0</v>
      </c>
      <c r="AV22" s="34">
        <f t="shared" si="2"/>
        <v>0.21510000000000001</v>
      </c>
      <c r="AW22" s="25">
        <f t="shared" si="2"/>
        <v>0</v>
      </c>
      <c r="AX22" s="25">
        <f t="shared" si="2"/>
        <v>0</v>
      </c>
      <c r="AY22" s="25">
        <f t="shared" si="2"/>
        <v>0</v>
      </c>
      <c r="AZ22" s="25">
        <f t="shared" si="2"/>
        <v>0</v>
      </c>
      <c r="BA22" s="25">
        <f t="shared" si="2"/>
        <v>0</v>
      </c>
      <c r="BB22" s="25">
        <f t="shared" si="2"/>
        <v>0</v>
      </c>
      <c r="BC22" s="25">
        <f t="shared" si="2"/>
        <v>4.53E-2</v>
      </c>
      <c r="BD22" s="25">
        <f t="shared" si="2"/>
        <v>0</v>
      </c>
      <c r="BE22" s="25">
        <f t="shared" si="2"/>
        <v>0</v>
      </c>
      <c r="BF22" s="25">
        <f t="shared" si="2"/>
        <v>0</v>
      </c>
      <c r="BG22" s="25">
        <f t="shared" si="2"/>
        <v>0</v>
      </c>
      <c r="BH22" s="25">
        <f t="shared" si="2"/>
        <v>0</v>
      </c>
      <c r="BI22" s="25">
        <f t="shared" si="2"/>
        <v>0</v>
      </c>
      <c r="BJ22" s="25">
        <f t="shared" si="2"/>
        <v>0</v>
      </c>
      <c r="BK22" s="25">
        <f t="shared" si="2"/>
        <v>0</v>
      </c>
      <c r="BL22" s="25">
        <f t="shared" si="2"/>
        <v>0</v>
      </c>
      <c r="BM22" s="25">
        <f t="shared" si="2"/>
        <v>0</v>
      </c>
      <c r="BN22" s="25">
        <f t="shared" si="2"/>
        <v>0</v>
      </c>
      <c r="BO22" s="25">
        <f t="shared" si="2"/>
        <v>0</v>
      </c>
      <c r="BP22" s="25">
        <f t="shared" si="2"/>
        <v>0</v>
      </c>
      <c r="BQ22" s="25">
        <f t="shared" ref="BQ22:BX22" si="3">BQ56</f>
        <v>0</v>
      </c>
      <c r="BR22" s="25">
        <f t="shared" si="3"/>
        <v>0</v>
      </c>
      <c r="BS22" s="25">
        <f t="shared" si="3"/>
        <v>0</v>
      </c>
      <c r="BT22" s="25">
        <f t="shared" si="3"/>
        <v>0</v>
      </c>
      <c r="BU22" s="25">
        <f t="shared" si="3"/>
        <v>0</v>
      </c>
      <c r="BV22" s="25">
        <f t="shared" si="3"/>
        <v>0</v>
      </c>
      <c r="BW22" s="25">
        <f t="shared" si="3"/>
        <v>0</v>
      </c>
      <c r="BX22" s="25">
        <f t="shared" si="3"/>
        <v>0</v>
      </c>
      <c r="BY22" s="23">
        <v>0</v>
      </c>
      <c r="BZ22" s="23">
        <v>0</v>
      </c>
      <c r="CA22" s="24"/>
    </row>
    <row r="23" spans="1:79" s="17" customFormat="1" ht="60" x14ac:dyDescent="0.2">
      <c r="A23" s="14" t="s">
        <v>112</v>
      </c>
      <c r="B23" s="15" t="s">
        <v>113</v>
      </c>
      <c r="C23" s="16" t="s">
        <v>107</v>
      </c>
      <c r="D23" s="25">
        <v>0</v>
      </c>
      <c r="E23" s="25">
        <v>0</v>
      </c>
      <c r="F23" s="34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34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34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34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34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34">
        <v>0</v>
      </c>
      <c r="AP23" s="25">
        <v>0</v>
      </c>
      <c r="AQ23" s="25">
        <v>0</v>
      </c>
      <c r="AR23" s="25">
        <v>0</v>
      </c>
      <c r="AS23" s="25">
        <v>0</v>
      </c>
      <c r="AT23" s="25">
        <v>0</v>
      </c>
      <c r="AU23" s="25">
        <v>0</v>
      </c>
      <c r="AV23" s="34">
        <v>0</v>
      </c>
      <c r="AW23" s="25">
        <v>0</v>
      </c>
      <c r="AX23" s="25">
        <v>0</v>
      </c>
      <c r="AY23" s="25">
        <v>0</v>
      </c>
      <c r="AZ23" s="25">
        <v>0</v>
      </c>
      <c r="BA23" s="25">
        <v>0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5">
        <v>0</v>
      </c>
      <c r="BI23" s="25">
        <v>0</v>
      </c>
      <c r="BJ23" s="25">
        <v>0</v>
      </c>
      <c r="BK23" s="25">
        <v>0</v>
      </c>
      <c r="BL23" s="25">
        <v>0</v>
      </c>
      <c r="BM23" s="25">
        <v>0</v>
      </c>
      <c r="BN23" s="25">
        <v>0</v>
      </c>
      <c r="BO23" s="25">
        <v>0</v>
      </c>
      <c r="BP23" s="25">
        <v>0</v>
      </c>
      <c r="BQ23" s="25">
        <v>0</v>
      </c>
      <c r="BR23" s="25">
        <v>0</v>
      </c>
      <c r="BS23" s="25">
        <v>0</v>
      </c>
      <c r="BT23" s="25">
        <v>0</v>
      </c>
      <c r="BU23" s="25">
        <v>0</v>
      </c>
      <c r="BV23" s="25">
        <v>0</v>
      </c>
      <c r="BW23" s="25">
        <v>0</v>
      </c>
      <c r="BX23" s="25">
        <v>0</v>
      </c>
      <c r="BY23" s="25">
        <v>0</v>
      </c>
      <c r="BZ23" s="25">
        <v>0</v>
      </c>
      <c r="CA23" s="24"/>
    </row>
    <row r="24" spans="1:79" s="17" customFormat="1" ht="36" x14ac:dyDescent="0.2">
      <c r="A24" s="14" t="s">
        <v>114</v>
      </c>
      <c r="B24" s="15" t="s">
        <v>115</v>
      </c>
      <c r="C24" s="16" t="s">
        <v>107</v>
      </c>
      <c r="D24" s="25">
        <v>0</v>
      </c>
      <c r="E24" s="25">
        <v>0</v>
      </c>
      <c r="F24" s="34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34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34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34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34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34">
        <v>0</v>
      </c>
      <c r="AP24" s="25">
        <v>0</v>
      </c>
      <c r="AQ24" s="25">
        <v>0</v>
      </c>
      <c r="AR24" s="25">
        <v>0</v>
      </c>
      <c r="AS24" s="25">
        <v>0</v>
      </c>
      <c r="AT24" s="25">
        <v>0</v>
      </c>
      <c r="AU24" s="25">
        <v>0</v>
      </c>
      <c r="AV24" s="34">
        <v>0</v>
      </c>
      <c r="AW24" s="25">
        <v>0</v>
      </c>
      <c r="AX24" s="25">
        <v>0</v>
      </c>
      <c r="AY24" s="25">
        <v>0</v>
      </c>
      <c r="AZ24" s="25">
        <v>0</v>
      </c>
      <c r="BA24" s="25">
        <v>0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5">
        <v>0</v>
      </c>
      <c r="BK24" s="25">
        <v>0</v>
      </c>
      <c r="BL24" s="25">
        <v>0</v>
      </c>
      <c r="BM24" s="25">
        <v>0</v>
      </c>
      <c r="BN24" s="25">
        <v>0</v>
      </c>
      <c r="BO24" s="25">
        <v>0</v>
      </c>
      <c r="BP24" s="25">
        <v>0</v>
      </c>
      <c r="BQ24" s="25">
        <v>0</v>
      </c>
      <c r="BR24" s="25">
        <v>0</v>
      </c>
      <c r="BS24" s="25">
        <v>0</v>
      </c>
      <c r="BT24" s="25">
        <v>0</v>
      </c>
      <c r="BU24" s="25">
        <v>0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4"/>
    </row>
    <row r="25" spans="1:79" s="17" customFormat="1" ht="36" x14ac:dyDescent="0.2">
      <c r="A25" s="14" t="s">
        <v>116</v>
      </c>
      <c r="B25" s="15" t="s">
        <v>117</v>
      </c>
      <c r="C25" s="16" t="s">
        <v>107</v>
      </c>
      <c r="D25" s="25">
        <v>0</v>
      </c>
      <c r="E25" s="25">
        <v>0</v>
      </c>
      <c r="F25" s="34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34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34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34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5">
        <v>0</v>
      </c>
      <c r="AH25" s="34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34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34">
        <v>0</v>
      </c>
      <c r="AW25" s="25">
        <v>0</v>
      </c>
      <c r="AX25" s="25">
        <v>0</v>
      </c>
      <c r="AY25" s="25">
        <v>0</v>
      </c>
      <c r="AZ25" s="25">
        <v>0</v>
      </c>
      <c r="BA25" s="25">
        <v>0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5">
        <v>0</v>
      </c>
      <c r="BK25" s="25">
        <v>0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5">
        <v>0</v>
      </c>
      <c r="BU25" s="25">
        <v>0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4"/>
    </row>
    <row r="26" spans="1:79" s="88" customFormat="1" ht="24" x14ac:dyDescent="0.2">
      <c r="A26" s="91" t="s">
        <v>118</v>
      </c>
      <c r="B26" s="83" t="s">
        <v>119</v>
      </c>
      <c r="C26" s="92" t="s">
        <v>107</v>
      </c>
      <c r="D26" s="34">
        <v>8.9969999999999999</v>
      </c>
      <c r="E26" s="34">
        <f t="shared" ref="D26:BO26" si="4">E64</f>
        <v>0</v>
      </c>
      <c r="F26" s="34">
        <v>4.0629</v>
      </c>
      <c r="G26" s="34">
        <f t="shared" si="4"/>
        <v>0</v>
      </c>
      <c r="H26" s="34">
        <f t="shared" si="4"/>
        <v>0</v>
      </c>
      <c r="I26" s="34">
        <f t="shared" si="4"/>
        <v>0</v>
      </c>
      <c r="J26" s="34">
        <f t="shared" si="4"/>
        <v>0</v>
      </c>
      <c r="K26" s="34">
        <f t="shared" si="4"/>
        <v>0</v>
      </c>
      <c r="L26" s="34">
        <f t="shared" si="4"/>
        <v>0</v>
      </c>
      <c r="M26" s="34">
        <f>M64</f>
        <v>0</v>
      </c>
      <c r="N26" s="34">
        <f t="shared" si="4"/>
        <v>0</v>
      </c>
      <c r="O26" s="34">
        <f t="shared" si="4"/>
        <v>0</v>
      </c>
      <c r="P26" s="34">
        <f t="shared" si="4"/>
        <v>0</v>
      </c>
      <c r="Q26" s="34">
        <f t="shared" si="4"/>
        <v>0</v>
      </c>
      <c r="R26" s="34">
        <f t="shared" si="4"/>
        <v>0</v>
      </c>
      <c r="S26" s="34">
        <f t="shared" si="4"/>
        <v>0</v>
      </c>
      <c r="T26" s="34">
        <v>0.74680000000000002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0</v>
      </c>
      <c r="AA26" s="34" t="str">
        <f t="shared" si="4"/>
        <v>-</v>
      </c>
      <c r="AB26" s="34">
        <f t="shared" si="4"/>
        <v>0</v>
      </c>
      <c r="AC26" s="34">
        <f t="shared" si="4"/>
        <v>0</v>
      </c>
      <c r="AD26" s="34">
        <f t="shared" si="4"/>
        <v>0</v>
      </c>
      <c r="AE26" s="34">
        <f t="shared" si="4"/>
        <v>0</v>
      </c>
      <c r="AF26" s="34">
        <f t="shared" si="4"/>
        <v>0</v>
      </c>
      <c r="AG26" s="34">
        <f t="shared" si="4"/>
        <v>0</v>
      </c>
      <c r="AH26" s="34">
        <f t="shared" si="4"/>
        <v>0</v>
      </c>
      <c r="AI26" s="34">
        <f t="shared" si="4"/>
        <v>0</v>
      </c>
      <c r="AJ26" s="34">
        <f t="shared" si="4"/>
        <v>0</v>
      </c>
      <c r="AK26" s="34">
        <f t="shared" si="4"/>
        <v>0</v>
      </c>
      <c r="AL26" s="34">
        <f t="shared" si="4"/>
        <v>0</v>
      </c>
      <c r="AM26" s="34">
        <f t="shared" si="4"/>
        <v>0</v>
      </c>
      <c r="AN26" s="34">
        <f t="shared" si="4"/>
        <v>0</v>
      </c>
      <c r="AO26" s="34">
        <v>4.2527999999999997</v>
      </c>
      <c r="AP26" s="34">
        <f t="shared" si="4"/>
        <v>0</v>
      </c>
      <c r="AQ26" s="34">
        <f t="shared" si="4"/>
        <v>0</v>
      </c>
      <c r="AR26" s="34">
        <f t="shared" si="4"/>
        <v>0</v>
      </c>
      <c r="AS26" s="34">
        <f t="shared" si="4"/>
        <v>0</v>
      </c>
      <c r="AT26" s="34">
        <f t="shared" si="4"/>
        <v>0</v>
      </c>
      <c r="AU26" s="34">
        <f t="shared" si="4"/>
        <v>0</v>
      </c>
      <c r="AV26" s="34">
        <f t="shared" si="4"/>
        <v>0</v>
      </c>
      <c r="AW26" s="34">
        <f t="shared" si="4"/>
        <v>0</v>
      </c>
      <c r="AX26" s="34">
        <f t="shared" si="4"/>
        <v>0</v>
      </c>
      <c r="AY26" s="34">
        <f t="shared" si="4"/>
        <v>0</v>
      </c>
      <c r="AZ26" s="34">
        <f t="shared" si="4"/>
        <v>0</v>
      </c>
      <c r="BA26" s="34">
        <f t="shared" si="4"/>
        <v>0</v>
      </c>
      <c r="BB26" s="34">
        <f t="shared" si="4"/>
        <v>0</v>
      </c>
      <c r="BC26" s="34">
        <v>0.67930000000000001</v>
      </c>
      <c r="BD26" s="34">
        <f t="shared" si="4"/>
        <v>0</v>
      </c>
      <c r="BE26" s="34">
        <f t="shared" si="4"/>
        <v>0</v>
      </c>
      <c r="BF26" s="34">
        <f t="shared" si="4"/>
        <v>0</v>
      </c>
      <c r="BG26" s="34">
        <f t="shared" si="4"/>
        <v>0</v>
      </c>
      <c r="BH26" s="34">
        <f t="shared" si="4"/>
        <v>0</v>
      </c>
      <c r="BI26" s="34">
        <f t="shared" si="4"/>
        <v>0</v>
      </c>
      <c r="BJ26" s="34">
        <f t="shared" si="4"/>
        <v>0</v>
      </c>
      <c r="BK26" s="34" t="str">
        <f t="shared" si="4"/>
        <v>-</v>
      </c>
      <c r="BL26" s="34">
        <f t="shared" si="4"/>
        <v>0</v>
      </c>
      <c r="BM26" s="34">
        <f t="shared" si="4"/>
        <v>0</v>
      </c>
      <c r="BN26" s="34">
        <f t="shared" si="4"/>
        <v>0</v>
      </c>
      <c r="BO26" s="34">
        <f t="shared" si="4"/>
        <v>0</v>
      </c>
      <c r="BP26" s="34">
        <f t="shared" ref="BP26:BV26" si="5">BP64</f>
        <v>0</v>
      </c>
      <c r="BQ26" s="34">
        <f t="shared" si="5"/>
        <v>0</v>
      </c>
      <c r="BR26" s="34">
        <f t="shared" si="5"/>
        <v>0</v>
      </c>
      <c r="BS26" s="34">
        <f t="shared" si="5"/>
        <v>0</v>
      </c>
      <c r="BT26" s="34">
        <f t="shared" si="5"/>
        <v>0</v>
      </c>
      <c r="BU26" s="34">
        <f t="shared" si="5"/>
        <v>0</v>
      </c>
      <c r="BV26" s="34">
        <f t="shared" si="5"/>
        <v>0</v>
      </c>
      <c r="BW26" s="34">
        <f t="shared" ref="BW26:BZ26" si="6">BW83</f>
        <v>0</v>
      </c>
      <c r="BX26" s="34">
        <f t="shared" si="6"/>
        <v>0</v>
      </c>
      <c r="BY26" s="34">
        <f t="shared" si="6"/>
        <v>0</v>
      </c>
      <c r="BZ26" s="34">
        <f t="shared" si="6"/>
        <v>0</v>
      </c>
      <c r="CA26" s="87"/>
    </row>
    <row r="27" spans="1:79" s="17" customFormat="1" ht="12" x14ac:dyDescent="0.2">
      <c r="A27" s="14"/>
      <c r="B27" s="15"/>
      <c r="C27" s="18"/>
      <c r="D27" s="25"/>
      <c r="E27" s="25"/>
      <c r="F27" s="34"/>
      <c r="G27" s="25"/>
      <c r="H27" s="25"/>
      <c r="I27" s="25"/>
      <c r="J27" s="25"/>
      <c r="K27" s="25"/>
      <c r="L27" s="25"/>
      <c r="M27" s="34"/>
      <c r="N27" s="25"/>
      <c r="O27" s="25"/>
      <c r="P27" s="25"/>
      <c r="Q27" s="25"/>
      <c r="R27" s="25"/>
      <c r="S27" s="34"/>
      <c r="T27" s="25"/>
      <c r="U27" s="25"/>
      <c r="V27" s="25"/>
      <c r="W27" s="26"/>
      <c r="X27" s="26"/>
      <c r="Y27" s="26"/>
      <c r="Z27" s="35"/>
      <c r="AA27" s="26"/>
      <c r="AB27" s="26"/>
      <c r="AC27" s="26"/>
      <c r="AD27" s="26"/>
      <c r="AE27" s="26"/>
      <c r="AF27" s="26"/>
      <c r="AG27" s="26"/>
      <c r="AH27" s="35"/>
      <c r="AI27" s="26"/>
      <c r="AJ27" s="26"/>
      <c r="AK27" s="26"/>
      <c r="AL27" s="26"/>
      <c r="AM27" s="26"/>
      <c r="AN27" s="26"/>
      <c r="AO27" s="35"/>
      <c r="AP27" s="26"/>
      <c r="AQ27" s="26"/>
      <c r="AR27" s="26"/>
      <c r="AS27" s="26"/>
      <c r="AT27" s="26"/>
      <c r="AU27" s="26"/>
      <c r="AV27" s="35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4"/>
    </row>
    <row r="28" spans="1:79" s="17" customFormat="1" ht="24" x14ac:dyDescent="0.2">
      <c r="A28" s="14">
        <v>1</v>
      </c>
      <c r="B28" s="15" t="s">
        <v>120</v>
      </c>
      <c r="C28" s="16" t="s">
        <v>178</v>
      </c>
      <c r="D28" s="25">
        <v>0</v>
      </c>
      <c r="E28" s="25">
        <v>0</v>
      </c>
      <c r="F28" s="34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34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34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34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34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34">
        <v>0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34">
        <v>0</v>
      </c>
      <c r="AW28" s="25">
        <v>0</v>
      </c>
      <c r="AX28" s="25">
        <v>0</v>
      </c>
      <c r="AY28" s="25">
        <v>0</v>
      </c>
      <c r="AZ28" s="25">
        <v>0</v>
      </c>
      <c r="BA28" s="25">
        <v>0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5">
        <v>0</v>
      </c>
      <c r="BK28" s="25">
        <v>0</v>
      </c>
      <c r="BL28" s="25">
        <v>0</v>
      </c>
      <c r="BM28" s="25">
        <v>0</v>
      </c>
      <c r="BN28" s="25">
        <v>0</v>
      </c>
      <c r="BO28" s="25">
        <v>0</v>
      </c>
      <c r="BP28" s="25">
        <v>0</v>
      </c>
      <c r="BQ28" s="25">
        <v>0</v>
      </c>
      <c r="BR28" s="25">
        <v>0</v>
      </c>
      <c r="BS28" s="25">
        <v>0</v>
      </c>
      <c r="BT28" s="25">
        <v>0</v>
      </c>
      <c r="BU28" s="25">
        <v>0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4"/>
    </row>
    <row r="29" spans="1:79" s="17" customFormat="1" ht="24" x14ac:dyDescent="0.2">
      <c r="A29" s="14" t="s">
        <v>121</v>
      </c>
      <c r="B29" s="15" t="s">
        <v>122</v>
      </c>
      <c r="C29" s="16" t="s">
        <v>107</v>
      </c>
      <c r="D29" s="25">
        <v>0</v>
      </c>
      <c r="E29" s="25">
        <v>0</v>
      </c>
      <c r="F29" s="34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34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34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34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34">
        <v>0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34">
        <v>0</v>
      </c>
      <c r="AP29" s="25">
        <v>0</v>
      </c>
      <c r="AQ29" s="25">
        <v>0</v>
      </c>
      <c r="AR29" s="25">
        <v>0</v>
      </c>
      <c r="AS29" s="25">
        <v>0</v>
      </c>
      <c r="AT29" s="25">
        <v>0</v>
      </c>
      <c r="AU29" s="25">
        <v>0</v>
      </c>
      <c r="AV29" s="34">
        <v>0</v>
      </c>
      <c r="AW29" s="25">
        <v>0</v>
      </c>
      <c r="AX29" s="25">
        <v>0</v>
      </c>
      <c r="AY29" s="25">
        <v>0</v>
      </c>
      <c r="AZ29" s="25">
        <v>0</v>
      </c>
      <c r="BA29" s="25">
        <v>0</v>
      </c>
      <c r="BB29" s="25">
        <v>0</v>
      </c>
      <c r="BC29" s="25">
        <v>0</v>
      </c>
      <c r="BD29" s="25">
        <v>0</v>
      </c>
      <c r="BE29" s="25">
        <v>0</v>
      </c>
      <c r="BF29" s="25">
        <v>0</v>
      </c>
      <c r="BG29" s="25">
        <v>0</v>
      </c>
      <c r="BH29" s="25">
        <v>0</v>
      </c>
      <c r="BI29" s="25">
        <v>0</v>
      </c>
      <c r="BJ29" s="25">
        <v>0</v>
      </c>
      <c r="BK29" s="25">
        <v>0</v>
      </c>
      <c r="BL29" s="25">
        <v>0</v>
      </c>
      <c r="BM29" s="25">
        <v>0</v>
      </c>
      <c r="BN29" s="25">
        <v>0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5">
        <v>0</v>
      </c>
      <c r="BU29" s="25">
        <v>0</v>
      </c>
      <c r="BV29" s="25">
        <v>0</v>
      </c>
      <c r="BW29" s="25">
        <v>0</v>
      </c>
      <c r="BX29" s="25">
        <v>0</v>
      </c>
      <c r="BY29" s="25">
        <v>0</v>
      </c>
      <c r="BZ29" s="25">
        <v>0</v>
      </c>
      <c r="CA29" s="24"/>
    </row>
    <row r="30" spans="1:79" s="17" customFormat="1" ht="36" x14ac:dyDescent="0.2">
      <c r="A30" s="14" t="s">
        <v>123</v>
      </c>
      <c r="B30" s="15" t="s">
        <v>124</v>
      </c>
      <c r="C30" s="19" t="s">
        <v>107</v>
      </c>
      <c r="D30" s="25">
        <v>0</v>
      </c>
      <c r="E30" s="25">
        <v>0</v>
      </c>
      <c r="F30" s="34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34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34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34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34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34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34">
        <v>0</v>
      </c>
      <c r="AW30" s="25">
        <v>0</v>
      </c>
      <c r="AX30" s="25">
        <v>0</v>
      </c>
      <c r="AY30" s="25">
        <v>0</v>
      </c>
      <c r="AZ30" s="25">
        <v>0</v>
      </c>
      <c r="BA30" s="25">
        <v>0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5">
        <v>0</v>
      </c>
      <c r="BK30" s="25">
        <v>0</v>
      </c>
      <c r="BL30" s="25">
        <v>0</v>
      </c>
      <c r="BM30" s="25">
        <v>0</v>
      </c>
      <c r="BN30" s="25">
        <v>0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5">
        <v>0</v>
      </c>
      <c r="BU30" s="25">
        <v>0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4"/>
    </row>
    <row r="31" spans="1:79" s="17" customFormat="1" ht="60" x14ac:dyDescent="0.2">
      <c r="A31" s="14" t="s">
        <v>125</v>
      </c>
      <c r="B31" s="15" t="s">
        <v>126</v>
      </c>
      <c r="C31" s="19" t="s">
        <v>107</v>
      </c>
      <c r="D31" s="25">
        <v>0</v>
      </c>
      <c r="E31" s="25">
        <v>0</v>
      </c>
      <c r="F31" s="34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34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34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34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34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34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34">
        <v>0</v>
      </c>
      <c r="AW31" s="25">
        <v>0</v>
      </c>
      <c r="AX31" s="25">
        <v>0</v>
      </c>
      <c r="AY31" s="25">
        <v>0</v>
      </c>
      <c r="AZ31" s="25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5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5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4"/>
    </row>
    <row r="32" spans="1:79" s="17" customFormat="1" ht="60" x14ac:dyDescent="0.2">
      <c r="A32" s="14" t="s">
        <v>127</v>
      </c>
      <c r="B32" s="15" t="s">
        <v>128</v>
      </c>
      <c r="C32" s="19" t="s">
        <v>107</v>
      </c>
      <c r="D32" s="25">
        <v>0</v>
      </c>
      <c r="E32" s="25">
        <v>0</v>
      </c>
      <c r="F32" s="34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34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34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34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34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34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34">
        <v>0</v>
      </c>
      <c r="AW32" s="25">
        <v>0</v>
      </c>
      <c r="AX32" s="25">
        <v>0</v>
      </c>
      <c r="AY32" s="25">
        <v>0</v>
      </c>
      <c r="AZ32" s="25">
        <v>0</v>
      </c>
      <c r="BA32" s="25">
        <v>0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5">
        <v>0</v>
      </c>
      <c r="BK32" s="25">
        <v>0</v>
      </c>
      <c r="BL32" s="25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5">
        <v>0</v>
      </c>
      <c r="BU32" s="25">
        <v>0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4"/>
    </row>
    <row r="33" spans="1:79" s="17" customFormat="1" ht="48" x14ac:dyDescent="0.2">
      <c r="A33" s="14" t="s">
        <v>129</v>
      </c>
      <c r="B33" s="15" t="s">
        <v>130</v>
      </c>
      <c r="C33" s="19" t="s">
        <v>107</v>
      </c>
      <c r="D33" s="25">
        <v>0</v>
      </c>
      <c r="E33" s="25">
        <v>0</v>
      </c>
      <c r="F33" s="34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34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34">
        <v>0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34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>
        <v>0</v>
      </c>
      <c r="AG33" s="25">
        <v>0</v>
      </c>
      <c r="AH33" s="34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34">
        <v>0</v>
      </c>
      <c r="AP33" s="25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34">
        <v>0</v>
      </c>
      <c r="AW33" s="25">
        <v>0</v>
      </c>
      <c r="AX33" s="25">
        <v>0</v>
      </c>
      <c r="AY33" s="25">
        <v>0</v>
      </c>
      <c r="AZ33" s="25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5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5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4"/>
    </row>
    <row r="34" spans="1:79" s="17" customFormat="1" ht="36" x14ac:dyDescent="0.2">
      <c r="A34" s="14" t="s">
        <v>131</v>
      </c>
      <c r="B34" s="15" t="s">
        <v>132</v>
      </c>
      <c r="C34" s="19" t="s">
        <v>107</v>
      </c>
      <c r="D34" s="25">
        <v>0</v>
      </c>
      <c r="E34" s="25">
        <v>0</v>
      </c>
      <c r="F34" s="34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34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34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34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</v>
      </c>
      <c r="AH34" s="34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34">
        <v>0</v>
      </c>
      <c r="AP34" s="25">
        <v>0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34">
        <v>0</v>
      </c>
      <c r="AW34" s="25">
        <v>0</v>
      </c>
      <c r="AX34" s="25">
        <v>0</v>
      </c>
      <c r="AY34" s="25">
        <v>0</v>
      </c>
      <c r="AZ34" s="25">
        <v>0</v>
      </c>
      <c r="BA34" s="25">
        <v>0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5">
        <v>0</v>
      </c>
      <c r="BK34" s="25">
        <v>0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5">
        <v>0</v>
      </c>
      <c r="BU34" s="25">
        <v>0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4"/>
    </row>
    <row r="35" spans="1:79" s="17" customFormat="1" ht="60" x14ac:dyDescent="0.2">
      <c r="A35" s="14" t="s">
        <v>133</v>
      </c>
      <c r="B35" s="15" t="s">
        <v>134</v>
      </c>
      <c r="C35" s="19" t="s">
        <v>107</v>
      </c>
      <c r="D35" s="25">
        <v>0</v>
      </c>
      <c r="E35" s="25">
        <v>0</v>
      </c>
      <c r="F35" s="34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34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34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34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34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34">
        <v>0</v>
      </c>
      <c r="AP35" s="25">
        <v>0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34">
        <v>0</v>
      </c>
      <c r="AW35" s="25">
        <v>0</v>
      </c>
      <c r="AX35" s="25">
        <v>0</v>
      </c>
      <c r="AY35" s="25">
        <v>0</v>
      </c>
      <c r="AZ35" s="25">
        <v>0</v>
      </c>
      <c r="BA35" s="25">
        <v>0</v>
      </c>
      <c r="BB35" s="25">
        <v>0</v>
      </c>
      <c r="BC35" s="25">
        <v>0</v>
      </c>
      <c r="BD35" s="25">
        <v>0</v>
      </c>
      <c r="BE35" s="25">
        <v>0</v>
      </c>
      <c r="BF35" s="25">
        <v>0</v>
      </c>
      <c r="BG35" s="25">
        <v>0</v>
      </c>
      <c r="BH35" s="25">
        <v>0</v>
      </c>
      <c r="BI35" s="25">
        <v>0</v>
      </c>
      <c r="BJ35" s="25">
        <v>0</v>
      </c>
      <c r="BK35" s="25">
        <v>0</v>
      </c>
      <c r="BL35" s="25">
        <v>0</v>
      </c>
      <c r="BM35" s="25">
        <v>0</v>
      </c>
      <c r="BN35" s="25">
        <v>0</v>
      </c>
      <c r="BO35" s="25">
        <v>0</v>
      </c>
      <c r="BP35" s="25">
        <v>0</v>
      </c>
      <c r="BQ35" s="25">
        <v>0</v>
      </c>
      <c r="BR35" s="25">
        <v>0</v>
      </c>
      <c r="BS35" s="25">
        <v>0</v>
      </c>
      <c r="BT35" s="25">
        <v>0</v>
      </c>
      <c r="BU35" s="25">
        <v>0</v>
      </c>
      <c r="BV35" s="25">
        <v>0</v>
      </c>
      <c r="BW35" s="25">
        <v>0</v>
      </c>
      <c r="BX35" s="25">
        <v>0</v>
      </c>
      <c r="BY35" s="25">
        <v>0</v>
      </c>
      <c r="BZ35" s="25">
        <v>0</v>
      </c>
      <c r="CA35" s="24"/>
    </row>
    <row r="36" spans="1:79" s="17" customFormat="1" ht="36" x14ac:dyDescent="0.2">
      <c r="A36" s="14" t="s">
        <v>135</v>
      </c>
      <c r="B36" s="15" t="s">
        <v>136</v>
      </c>
      <c r="C36" s="19" t="s">
        <v>107</v>
      </c>
      <c r="D36" s="25">
        <v>0</v>
      </c>
      <c r="E36" s="25">
        <v>0</v>
      </c>
      <c r="F36" s="34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34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34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34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5">
        <v>0</v>
      </c>
      <c r="AH36" s="34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34">
        <v>0</v>
      </c>
      <c r="AP36" s="25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34">
        <v>0</v>
      </c>
      <c r="AW36" s="25">
        <v>0</v>
      </c>
      <c r="AX36" s="25">
        <v>0</v>
      </c>
      <c r="AY36" s="25">
        <v>0</v>
      </c>
      <c r="AZ36" s="25">
        <v>0</v>
      </c>
      <c r="BA36" s="25">
        <v>0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5">
        <v>0</v>
      </c>
      <c r="BK36" s="25">
        <v>0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5">
        <v>0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4"/>
    </row>
    <row r="37" spans="1:79" s="17" customFormat="1" ht="48" x14ac:dyDescent="0.2">
      <c r="A37" s="14" t="s">
        <v>137</v>
      </c>
      <c r="B37" s="15" t="s">
        <v>138</v>
      </c>
      <c r="C37" s="19" t="s">
        <v>107</v>
      </c>
      <c r="D37" s="25">
        <v>0</v>
      </c>
      <c r="E37" s="25">
        <v>0</v>
      </c>
      <c r="F37" s="34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34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34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34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5">
        <v>0</v>
      </c>
      <c r="AH37" s="34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34">
        <v>0</v>
      </c>
      <c r="AP37" s="25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34">
        <v>0</v>
      </c>
      <c r="AW37" s="25">
        <v>0</v>
      </c>
      <c r="AX37" s="25">
        <v>0</v>
      </c>
      <c r="AY37" s="25">
        <v>0</v>
      </c>
      <c r="AZ37" s="25">
        <v>0</v>
      </c>
      <c r="BA37" s="2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5">
        <v>0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5">
        <v>0</v>
      </c>
      <c r="BU37" s="2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4"/>
    </row>
    <row r="38" spans="1:79" s="17" customFormat="1" ht="36" x14ac:dyDescent="0.2">
      <c r="A38" s="14" t="s">
        <v>139</v>
      </c>
      <c r="B38" s="15" t="s">
        <v>140</v>
      </c>
      <c r="C38" s="19" t="s">
        <v>107</v>
      </c>
      <c r="D38" s="25">
        <v>0</v>
      </c>
      <c r="E38" s="25">
        <v>0</v>
      </c>
      <c r="F38" s="34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34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34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34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34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34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34">
        <v>0</v>
      </c>
      <c r="AW38" s="25">
        <v>0</v>
      </c>
      <c r="AX38" s="25">
        <v>0</v>
      </c>
      <c r="AY38" s="25">
        <v>0</v>
      </c>
      <c r="AZ38" s="25">
        <v>0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5">
        <v>0</v>
      </c>
      <c r="BK38" s="25">
        <v>0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5">
        <v>0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4"/>
    </row>
    <row r="39" spans="1:79" s="17" customFormat="1" ht="108" x14ac:dyDescent="0.2">
      <c r="A39" s="14" t="s">
        <v>139</v>
      </c>
      <c r="B39" s="15" t="s">
        <v>141</v>
      </c>
      <c r="C39" s="19" t="s">
        <v>107</v>
      </c>
      <c r="D39" s="25">
        <v>0</v>
      </c>
      <c r="E39" s="25">
        <v>0</v>
      </c>
      <c r="F39" s="34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34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34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34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34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34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34">
        <v>0</v>
      </c>
      <c r="AW39" s="25">
        <v>0</v>
      </c>
      <c r="AX39" s="25">
        <v>0</v>
      </c>
      <c r="AY39" s="25">
        <v>0</v>
      </c>
      <c r="AZ39" s="25">
        <v>0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5">
        <v>0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5">
        <v>0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4"/>
    </row>
    <row r="40" spans="1:79" s="17" customFormat="1" ht="96" x14ac:dyDescent="0.2">
      <c r="A40" s="14" t="s">
        <v>139</v>
      </c>
      <c r="B40" s="15" t="s">
        <v>142</v>
      </c>
      <c r="C40" s="19" t="s">
        <v>107</v>
      </c>
      <c r="D40" s="25">
        <v>0</v>
      </c>
      <c r="E40" s="25">
        <v>0</v>
      </c>
      <c r="F40" s="34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34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34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34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34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34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34">
        <v>0</v>
      </c>
      <c r="AW40" s="25">
        <v>0</v>
      </c>
      <c r="AX40" s="25">
        <v>0</v>
      </c>
      <c r="AY40" s="25">
        <v>0</v>
      </c>
      <c r="AZ40" s="25">
        <v>0</v>
      </c>
      <c r="BA40" s="2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5">
        <v>0</v>
      </c>
      <c r="BU40" s="2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4"/>
    </row>
    <row r="41" spans="1:79" s="17" customFormat="1" ht="96" x14ac:dyDescent="0.2">
      <c r="A41" s="14" t="s">
        <v>139</v>
      </c>
      <c r="B41" s="15" t="s">
        <v>143</v>
      </c>
      <c r="C41" s="19" t="s">
        <v>107</v>
      </c>
      <c r="D41" s="25">
        <v>0</v>
      </c>
      <c r="E41" s="25">
        <v>0</v>
      </c>
      <c r="F41" s="34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34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34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34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34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34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34">
        <v>0</v>
      </c>
      <c r="AW41" s="25">
        <v>0</v>
      </c>
      <c r="AX41" s="25">
        <v>0</v>
      </c>
      <c r="AY41" s="25">
        <v>0</v>
      </c>
      <c r="AZ41" s="25">
        <v>0</v>
      </c>
      <c r="BA41" s="25"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  <c r="BL41" s="25">
        <v>0</v>
      </c>
      <c r="BM41" s="25">
        <v>0</v>
      </c>
      <c r="BN41" s="25">
        <v>0</v>
      </c>
      <c r="BO41" s="25">
        <v>0</v>
      </c>
      <c r="BP41" s="25">
        <v>0</v>
      </c>
      <c r="BQ41" s="25">
        <v>0</v>
      </c>
      <c r="BR41" s="25">
        <v>0</v>
      </c>
      <c r="BS41" s="25">
        <v>0</v>
      </c>
      <c r="BT41" s="25">
        <v>0</v>
      </c>
      <c r="BU41" s="25">
        <v>0</v>
      </c>
      <c r="BV41" s="25">
        <v>0</v>
      </c>
      <c r="BW41" s="25">
        <v>0</v>
      </c>
      <c r="BX41" s="25">
        <v>0</v>
      </c>
      <c r="BY41" s="25">
        <v>0</v>
      </c>
      <c r="BZ41" s="25">
        <v>0</v>
      </c>
      <c r="CA41" s="24"/>
    </row>
    <row r="42" spans="1:79" s="17" customFormat="1" ht="36" x14ac:dyDescent="0.2">
      <c r="A42" s="14" t="s">
        <v>144</v>
      </c>
      <c r="B42" s="15" t="s">
        <v>140</v>
      </c>
      <c r="C42" s="19" t="s">
        <v>107</v>
      </c>
      <c r="D42" s="25">
        <v>0</v>
      </c>
      <c r="E42" s="25">
        <v>0</v>
      </c>
      <c r="F42" s="34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34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34">
        <v>0</v>
      </c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34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34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34">
        <v>0</v>
      </c>
      <c r="AP42" s="25">
        <v>0</v>
      </c>
      <c r="AQ42" s="25">
        <v>0</v>
      </c>
      <c r="AR42" s="25">
        <v>0</v>
      </c>
      <c r="AS42" s="25">
        <v>0</v>
      </c>
      <c r="AT42" s="25">
        <v>0</v>
      </c>
      <c r="AU42" s="25">
        <v>0</v>
      </c>
      <c r="AV42" s="34">
        <v>0</v>
      </c>
      <c r="AW42" s="25">
        <v>0</v>
      </c>
      <c r="AX42" s="25">
        <v>0</v>
      </c>
      <c r="AY42" s="25">
        <v>0</v>
      </c>
      <c r="AZ42" s="25">
        <v>0</v>
      </c>
      <c r="BA42" s="25">
        <v>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5">
        <v>0</v>
      </c>
      <c r="BU42" s="25">
        <v>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4"/>
    </row>
    <row r="43" spans="1:79" s="17" customFormat="1" ht="108" x14ac:dyDescent="0.2">
      <c r="A43" s="14" t="s">
        <v>144</v>
      </c>
      <c r="B43" s="15" t="s">
        <v>141</v>
      </c>
      <c r="C43" s="19" t="s">
        <v>107</v>
      </c>
      <c r="D43" s="25">
        <v>0</v>
      </c>
      <c r="E43" s="25">
        <v>0</v>
      </c>
      <c r="F43" s="34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34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34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34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34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34">
        <v>0</v>
      </c>
      <c r="AP43" s="25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34">
        <v>0</v>
      </c>
      <c r="AW43" s="25">
        <v>0</v>
      </c>
      <c r="AX43" s="25">
        <v>0</v>
      </c>
      <c r="AY43" s="25">
        <v>0</v>
      </c>
      <c r="AZ43" s="25">
        <v>0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5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4"/>
    </row>
    <row r="44" spans="1:79" s="17" customFormat="1" ht="84" x14ac:dyDescent="0.2">
      <c r="A44" s="14" t="s">
        <v>145</v>
      </c>
      <c r="B44" s="15" t="s">
        <v>146</v>
      </c>
      <c r="C44" s="19" t="s">
        <v>107</v>
      </c>
      <c r="D44" s="25">
        <v>0</v>
      </c>
      <c r="E44" s="25">
        <v>0</v>
      </c>
      <c r="F44" s="34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34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34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34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34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34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34">
        <v>0</v>
      </c>
      <c r="AW44" s="25">
        <v>0</v>
      </c>
      <c r="AX44" s="25">
        <v>0</v>
      </c>
      <c r="AY44" s="25">
        <v>0</v>
      </c>
      <c r="AZ44" s="25">
        <v>0</v>
      </c>
      <c r="BA44" s="25">
        <v>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  <c r="BL44" s="25">
        <v>0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25">
        <v>0</v>
      </c>
      <c r="BT44" s="25">
        <v>0</v>
      </c>
      <c r="BU44" s="25">
        <v>0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4"/>
    </row>
    <row r="45" spans="1:79" s="17" customFormat="1" ht="72" x14ac:dyDescent="0.2">
      <c r="A45" s="14" t="s">
        <v>147</v>
      </c>
      <c r="B45" s="15" t="s">
        <v>148</v>
      </c>
      <c r="C45" s="19" t="s">
        <v>107</v>
      </c>
      <c r="D45" s="25">
        <v>0</v>
      </c>
      <c r="E45" s="25">
        <v>0</v>
      </c>
      <c r="F45" s="34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34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34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34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34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34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34">
        <v>0</v>
      </c>
      <c r="AW45" s="25">
        <v>0</v>
      </c>
      <c r="AX45" s="25">
        <v>0</v>
      </c>
      <c r="AY45" s="25">
        <v>0</v>
      </c>
      <c r="AZ45" s="25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5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5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4"/>
    </row>
    <row r="46" spans="1:79" s="17" customFormat="1" ht="72" x14ac:dyDescent="0.2">
      <c r="A46" s="14" t="s">
        <v>149</v>
      </c>
      <c r="B46" s="15" t="s">
        <v>150</v>
      </c>
      <c r="C46" s="19" t="s">
        <v>107</v>
      </c>
      <c r="D46" s="25">
        <v>0</v>
      </c>
      <c r="E46" s="25">
        <v>0</v>
      </c>
      <c r="F46" s="34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34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34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34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34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34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34">
        <v>0</v>
      </c>
      <c r="AW46" s="25">
        <v>0</v>
      </c>
      <c r="AX46" s="25">
        <v>0</v>
      </c>
      <c r="AY46" s="25">
        <v>0</v>
      </c>
      <c r="AZ46" s="25">
        <v>0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5">
        <v>0</v>
      </c>
      <c r="BU46" s="2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4"/>
    </row>
    <row r="47" spans="1:79" s="17" customFormat="1" ht="36" x14ac:dyDescent="0.2">
      <c r="A47" s="14" t="s">
        <v>151</v>
      </c>
      <c r="B47" s="15" t="s">
        <v>152</v>
      </c>
      <c r="C47" s="19" t="s">
        <v>107</v>
      </c>
      <c r="D47" s="25">
        <f>D56</f>
        <v>20.6553</v>
      </c>
      <c r="E47" s="25">
        <f t="shared" ref="E47:BP47" si="7">E56</f>
        <v>0</v>
      </c>
      <c r="F47" s="34">
        <f t="shared" si="7"/>
        <v>0.16669999999999999</v>
      </c>
      <c r="G47" s="25">
        <f t="shared" si="7"/>
        <v>0</v>
      </c>
      <c r="H47" s="25">
        <f t="shared" si="7"/>
        <v>0</v>
      </c>
      <c r="I47" s="25">
        <f t="shared" si="7"/>
        <v>0</v>
      </c>
      <c r="J47" s="25">
        <f t="shared" si="7"/>
        <v>0</v>
      </c>
      <c r="K47" s="25">
        <f t="shared" si="7"/>
        <v>0</v>
      </c>
      <c r="L47" s="25">
        <f t="shared" si="7"/>
        <v>0</v>
      </c>
      <c r="M47" s="34">
        <f t="shared" si="7"/>
        <v>0.16669999999999999</v>
      </c>
      <c r="N47" s="25">
        <f t="shared" si="7"/>
        <v>0</v>
      </c>
      <c r="O47" s="25">
        <f t="shared" si="7"/>
        <v>0</v>
      </c>
      <c r="P47" s="25">
        <f t="shared" si="7"/>
        <v>0</v>
      </c>
      <c r="Q47" s="25">
        <f t="shared" si="7"/>
        <v>0</v>
      </c>
      <c r="R47" s="25">
        <f t="shared" si="7"/>
        <v>0</v>
      </c>
      <c r="S47" s="34">
        <f t="shared" si="7"/>
        <v>0</v>
      </c>
      <c r="T47" s="25">
        <f t="shared" si="7"/>
        <v>0</v>
      </c>
      <c r="U47" s="25">
        <f t="shared" si="7"/>
        <v>0</v>
      </c>
      <c r="V47" s="25">
        <f t="shared" si="7"/>
        <v>0</v>
      </c>
      <c r="W47" s="25">
        <f t="shared" si="7"/>
        <v>0</v>
      </c>
      <c r="X47" s="25">
        <f t="shared" si="7"/>
        <v>0</v>
      </c>
      <c r="Y47" s="25">
        <f t="shared" si="7"/>
        <v>0</v>
      </c>
      <c r="Z47" s="34">
        <f t="shared" si="7"/>
        <v>0</v>
      </c>
      <c r="AA47" s="25">
        <f t="shared" si="7"/>
        <v>0</v>
      </c>
      <c r="AB47" s="25">
        <f t="shared" si="7"/>
        <v>0</v>
      </c>
      <c r="AC47" s="25">
        <f t="shared" si="7"/>
        <v>0</v>
      </c>
      <c r="AD47" s="25">
        <f t="shared" si="7"/>
        <v>0</v>
      </c>
      <c r="AE47" s="25">
        <f t="shared" si="7"/>
        <v>0</v>
      </c>
      <c r="AF47" s="25">
        <f t="shared" si="7"/>
        <v>0</v>
      </c>
      <c r="AG47" s="25">
        <f t="shared" si="7"/>
        <v>0</v>
      </c>
      <c r="AH47" s="34">
        <f t="shared" si="7"/>
        <v>0</v>
      </c>
      <c r="AI47" s="25">
        <f t="shared" si="7"/>
        <v>0</v>
      </c>
      <c r="AJ47" s="25">
        <f t="shared" si="7"/>
        <v>0</v>
      </c>
      <c r="AK47" s="25">
        <f t="shared" si="7"/>
        <v>0</v>
      </c>
      <c r="AL47" s="25">
        <f t="shared" si="7"/>
        <v>0</v>
      </c>
      <c r="AM47" s="25">
        <f t="shared" si="7"/>
        <v>0</v>
      </c>
      <c r="AN47" s="25">
        <f t="shared" si="7"/>
        <v>0</v>
      </c>
      <c r="AO47" s="34">
        <f>AO56</f>
        <v>0.26040000000000002</v>
      </c>
      <c r="AP47" s="25">
        <f t="shared" si="7"/>
        <v>0</v>
      </c>
      <c r="AQ47" s="25">
        <f t="shared" si="7"/>
        <v>0</v>
      </c>
      <c r="AR47" s="25">
        <f t="shared" si="7"/>
        <v>0</v>
      </c>
      <c r="AS47" s="25">
        <f t="shared" si="7"/>
        <v>0</v>
      </c>
      <c r="AT47" s="25">
        <f t="shared" si="7"/>
        <v>0</v>
      </c>
      <c r="AU47" s="25">
        <f t="shared" si="7"/>
        <v>0</v>
      </c>
      <c r="AV47" s="34">
        <f t="shared" si="7"/>
        <v>0.21510000000000001</v>
      </c>
      <c r="AW47" s="25">
        <f t="shared" si="7"/>
        <v>0</v>
      </c>
      <c r="AX47" s="25">
        <f t="shared" si="7"/>
        <v>0</v>
      </c>
      <c r="AY47" s="25">
        <f t="shared" si="7"/>
        <v>0</v>
      </c>
      <c r="AZ47" s="25">
        <f t="shared" si="7"/>
        <v>0</v>
      </c>
      <c r="BA47" s="25">
        <f t="shared" si="7"/>
        <v>0</v>
      </c>
      <c r="BB47" s="25">
        <f t="shared" si="7"/>
        <v>0</v>
      </c>
      <c r="BC47" s="25">
        <f t="shared" si="7"/>
        <v>4.53E-2</v>
      </c>
      <c r="BD47" s="25">
        <f t="shared" si="7"/>
        <v>0</v>
      </c>
      <c r="BE47" s="25">
        <f t="shared" si="7"/>
        <v>0</v>
      </c>
      <c r="BF47" s="25">
        <f t="shared" si="7"/>
        <v>0</v>
      </c>
      <c r="BG47" s="25">
        <f t="shared" si="7"/>
        <v>0</v>
      </c>
      <c r="BH47" s="25">
        <f t="shared" si="7"/>
        <v>0</v>
      </c>
      <c r="BI47" s="25">
        <f t="shared" si="7"/>
        <v>0</v>
      </c>
      <c r="BJ47" s="25">
        <f t="shared" si="7"/>
        <v>0</v>
      </c>
      <c r="BK47" s="25">
        <f t="shared" si="7"/>
        <v>0</v>
      </c>
      <c r="BL47" s="25">
        <f t="shared" si="7"/>
        <v>0</v>
      </c>
      <c r="BM47" s="25">
        <f t="shared" si="7"/>
        <v>0</v>
      </c>
      <c r="BN47" s="25">
        <f t="shared" si="7"/>
        <v>0</v>
      </c>
      <c r="BO47" s="25">
        <f t="shared" si="7"/>
        <v>0</v>
      </c>
      <c r="BP47" s="25">
        <f t="shared" si="7"/>
        <v>0</v>
      </c>
      <c r="BQ47" s="25">
        <f t="shared" ref="BQ47:BX47" si="8">BQ56</f>
        <v>0</v>
      </c>
      <c r="BR47" s="25">
        <f t="shared" si="8"/>
        <v>0</v>
      </c>
      <c r="BS47" s="25">
        <f t="shared" si="8"/>
        <v>0</v>
      </c>
      <c r="BT47" s="25">
        <f t="shared" si="8"/>
        <v>0</v>
      </c>
      <c r="BU47" s="25">
        <f t="shared" si="8"/>
        <v>0</v>
      </c>
      <c r="BV47" s="25">
        <f t="shared" si="8"/>
        <v>0</v>
      </c>
      <c r="BW47" s="25">
        <f t="shared" si="8"/>
        <v>0</v>
      </c>
      <c r="BX47" s="25">
        <f t="shared" si="8"/>
        <v>0</v>
      </c>
      <c r="BY47" s="23">
        <v>0</v>
      </c>
      <c r="BZ47" s="23">
        <v>0</v>
      </c>
      <c r="CA47" s="24"/>
    </row>
    <row r="48" spans="1:79" s="17" customFormat="1" ht="60" x14ac:dyDescent="0.2">
      <c r="A48" s="14" t="s">
        <v>153</v>
      </c>
      <c r="B48" s="15" t="s">
        <v>154</v>
      </c>
      <c r="C48" s="19" t="s">
        <v>107</v>
      </c>
      <c r="D48" s="25">
        <v>0</v>
      </c>
      <c r="E48" s="25">
        <v>0</v>
      </c>
      <c r="F48" s="34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34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34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34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0</v>
      </c>
      <c r="AH48" s="34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34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25">
        <v>0</v>
      </c>
      <c r="AV48" s="34">
        <v>0</v>
      </c>
      <c r="AW48" s="25">
        <v>0</v>
      </c>
      <c r="AX48" s="25">
        <v>0</v>
      </c>
      <c r="AY48" s="25">
        <v>0</v>
      </c>
      <c r="AZ48" s="25">
        <v>0</v>
      </c>
      <c r="BA48" s="2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25">
        <v>0</v>
      </c>
      <c r="BN48" s="25">
        <v>0</v>
      </c>
      <c r="BO48" s="25">
        <v>0</v>
      </c>
      <c r="BP48" s="25">
        <v>0</v>
      </c>
      <c r="BQ48" s="25">
        <v>0</v>
      </c>
      <c r="BR48" s="25">
        <v>0</v>
      </c>
      <c r="BS48" s="25">
        <v>0</v>
      </c>
      <c r="BT48" s="25">
        <v>0</v>
      </c>
      <c r="BU48" s="25">
        <v>0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4"/>
    </row>
    <row r="49" spans="1:79" s="17" customFormat="1" ht="36" x14ac:dyDescent="0.2">
      <c r="A49" s="14" t="s">
        <v>155</v>
      </c>
      <c r="B49" s="15" t="s">
        <v>156</v>
      </c>
      <c r="C49" s="19" t="s">
        <v>107</v>
      </c>
      <c r="D49" s="25">
        <v>0</v>
      </c>
      <c r="E49" s="25">
        <v>0</v>
      </c>
      <c r="F49" s="34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v>0</v>
      </c>
      <c r="M49" s="34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34">
        <v>0</v>
      </c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34">
        <v>0</v>
      </c>
      <c r="AA49" s="25">
        <v>0</v>
      </c>
      <c r="AB49" s="25">
        <v>0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34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34">
        <v>0</v>
      </c>
      <c r="AP49" s="25">
        <v>0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34">
        <v>0</v>
      </c>
      <c r="AW49" s="25">
        <v>0</v>
      </c>
      <c r="AX49" s="25">
        <v>0</v>
      </c>
      <c r="AY49" s="25">
        <v>0</v>
      </c>
      <c r="AZ49" s="25">
        <v>0</v>
      </c>
      <c r="BA49" s="25">
        <v>0</v>
      </c>
      <c r="BB49" s="25">
        <v>0</v>
      </c>
      <c r="BC49" s="25">
        <v>0</v>
      </c>
      <c r="BD49" s="25">
        <v>0</v>
      </c>
      <c r="BE49" s="25">
        <v>0</v>
      </c>
      <c r="BF49" s="25">
        <v>0</v>
      </c>
      <c r="BG49" s="25">
        <v>0</v>
      </c>
      <c r="BH49" s="25">
        <v>0</v>
      </c>
      <c r="BI49" s="25">
        <v>0</v>
      </c>
      <c r="BJ49" s="25">
        <v>0</v>
      </c>
      <c r="BK49" s="25">
        <v>0</v>
      </c>
      <c r="BL49" s="25">
        <v>0</v>
      </c>
      <c r="BM49" s="25">
        <v>0</v>
      </c>
      <c r="BN49" s="25">
        <v>0</v>
      </c>
      <c r="BO49" s="25">
        <v>0</v>
      </c>
      <c r="BP49" s="25">
        <v>0</v>
      </c>
      <c r="BQ49" s="25">
        <v>0</v>
      </c>
      <c r="BR49" s="25">
        <v>0</v>
      </c>
      <c r="BS49" s="25">
        <v>0</v>
      </c>
      <c r="BT49" s="25">
        <v>0</v>
      </c>
      <c r="BU49" s="25">
        <v>0</v>
      </c>
      <c r="BV49" s="25">
        <v>0</v>
      </c>
      <c r="BW49" s="25">
        <v>0</v>
      </c>
      <c r="BX49" s="25">
        <v>0</v>
      </c>
      <c r="BY49" s="25">
        <v>0</v>
      </c>
      <c r="BZ49" s="25">
        <v>0</v>
      </c>
      <c r="CA49" s="24"/>
    </row>
    <row r="50" spans="1:79" s="17" customFormat="1" ht="60" x14ac:dyDescent="0.2">
      <c r="A50" s="14" t="s">
        <v>157</v>
      </c>
      <c r="B50" s="15" t="s">
        <v>158</v>
      </c>
      <c r="C50" s="19" t="s">
        <v>107</v>
      </c>
      <c r="D50" s="25">
        <v>0</v>
      </c>
      <c r="E50" s="25">
        <v>0</v>
      </c>
      <c r="F50" s="34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34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34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34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34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34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34">
        <v>0</v>
      </c>
      <c r="AW50" s="25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25">
        <v>0</v>
      </c>
      <c r="BN50" s="25">
        <v>0</v>
      </c>
      <c r="BO50" s="25">
        <v>0</v>
      </c>
      <c r="BP50" s="25">
        <v>0</v>
      </c>
      <c r="BQ50" s="25">
        <v>0</v>
      </c>
      <c r="BR50" s="25">
        <v>0</v>
      </c>
      <c r="BS50" s="25">
        <v>0</v>
      </c>
      <c r="BT50" s="25">
        <v>0</v>
      </c>
      <c r="BU50" s="2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4"/>
    </row>
    <row r="51" spans="1:79" s="17" customFormat="1" ht="48" x14ac:dyDescent="0.2">
      <c r="A51" s="14" t="s">
        <v>159</v>
      </c>
      <c r="B51" s="15" t="s">
        <v>160</v>
      </c>
      <c r="C51" s="19" t="s">
        <v>107</v>
      </c>
      <c r="D51" s="25">
        <v>0</v>
      </c>
      <c r="E51" s="25">
        <v>0</v>
      </c>
      <c r="F51" s="34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34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34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34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34">
        <v>0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v>0</v>
      </c>
      <c r="AO51" s="34">
        <v>0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34">
        <v>0</v>
      </c>
      <c r="AW51" s="25">
        <v>0</v>
      </c>
      <c r="AX51" s="25">
        <v>0</v>
      </c>
      <c r="AY51" s="25">
        <v>0</v>
      </c>
      <c r="AZ51" s="25">
        <v>0</v>
      </c>
      <c r="BA51" s="25">
        <v>0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  <c r="BG51" s="25">
        <v>0</v>
      </c>
      <c r="BH51" s="25">
        <v>0</v>
      </c>
      <c r="BI51" s="25">
        <v>0</v>
      </c>
      <c r="BJ51" s="25">
        <v>0</v>
      </c>
      <c r="BK51" s="25">
        <v>0</v>
      </c>
      <c r="BL51" s="25">
        <v>0</v>
      </c>
      <c r="BM51" s="25">
        <v>0</v>
      </c>
      <c r="BN51" s="25">
        <v>0</v>
      </c>
      <c r="BO51" s="25">
        <v>0</v>
      </c>
      <c r="BP51" s="25">
        <v>0</v>
      </c>
      <c r="BQ51" s="25">
        <v>0</v>
      </c>
      <c r="BR51" s="25">
        <v>0</v>
      </c>
      <c r="BS51" s="25">
        <v>0</v>
      </c>
      <c r="BT51" s="25">
        <v>0</v>
      </c>
      <c r="BU51" s="25">
        <v>0</v>
      </c>
      <c r="BV51" s="25">
        <v>0</v>
      </c>
      <c r="BW51" s="25">
        <v>0</v>
      </c>
      <c r="BX51" s="25">
        <v>0</v>
      </c>
      <c r="BY51" s="25">
        <v>0</v>
      </c>
      <c r="BZ51" s="25">
        <v>0</v>
      </c>
      <c r="CA51" s="24"/>
    </row>
    <row r="52" spans="1:79" s="17" customFormat="1" ht="36" x14ac:dyDescent="0.2">
      <c r="A52" s="14" t="s">
        <v>161</v>
      </c>
      <c r="B52" s="15" t="s">
        <v>162</v>
      </c>
      <c r="C52" s="19" t="s">
        <v>107</v>
      </c>
      <c r="D52" s="25">
        <v>0</v>
      </c>
      <c r="E52" s="25">
        <v>0</v>
      </c>
      <c r="F52" s="34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34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34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34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34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34">
        <v>0</v>
      </c>
      <c r="AP52" s="25">
        <v>0</v>
      </c>
      <c r="AQ52" s="25">
        <v>0</v>
      </c>
      <c r="AR52" s="25">
        <v>0</v>
      </c>
      <c r="AS52" s="25">
        <v>0</v>
      </c>
      <c r="AT52" s="25">
        <v>0</v>
      </c>
      <c r="AU52" s="25">
        <v>0</v>
      </c>
      <c r="AV52" s="34">
        <v>0</v>
      </c>
      <c r="AW52" s="25">
        <v>0</v>
      </c>
      <c r="AX52" s="25">
        <v>0</v>
      </c>
      <c r="AY52" s="25">
        <v>0</v>
      </c>
      <c r="AZ52" s="25">
        <v>0</v>
      </c>
      <c r="BA52" s="25">
        <v>0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25">
        <v>0</v>
      </c>
      <c r="BJ52" s="25">
        <v>0</v>
      </c>
      <c r="BK52" s="25">
        <v>0</v>
      </c>
      <c r="BL52" s="25">
        <v>0</v>
      </c>
      <c r="BM52" s="25">
        <v>0</v>
      </c>
      <c r="BN52" s="25">
        <v>0</v>
      </c>
      <c r="BO52" s="25">
        <v>0</v>
      </c>
      <c r="BP52" s="25">
        <v>0</v>
      </c>
      <c r="BQ52" s="25">
        <v>0</v>
      </c>
      <c r="BR52" s="25">
        <v>0</v>
      </c>
      <c r="BS52" s="25">
        <v>0</v>
      </c>
      <c r="BT52" s="25">
        <v>0</v>
      </c>
      <c r="BU52" s="25">
        <v>0</v>
      </c>
      <c r="BV52" s="25">
        <v>0</v>
      </c>
      <c r="BW52" s="25">
        <v>0</v>
      </c>
      <c r="BX52" s="25">
        <v>0</v>
      </c>
      <c r="BY52" s="25">
        <v>0</v>
      </c>
      <c r="BZ52" s="25">
        <v>0</v>
      </c>
      <c r="CA52" s="24"/>
    </row>
    <row r="53" spans="1:79" s="17" customFormat="1" ht="48" x14ac:dyDescent="0.2">
      <c r="A53" s="14" t="s">
        <v>163</v>
      </c>
      <c r="B53" s="15" t="s">
        <v>164</v>
      </c>
      <c r="C53" s="19" t="s">
        <v>107</v>
      </c>
      <c r="D53" s="25">
        <v>0</v>
      </c>
      <c r="E53" s="25">
        <v>0</v>
      </c>
      <c r="F53" s="34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34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34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34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34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34">
        <v>0</v>
      </c>
      <c r="AP53" s="25">
        <v>0</v>
      </c>
      <c r="AQ53" s="25">
        <v>0</v>
      </c>
      <c r="AR53" s="25">
        <v>0</v>
      </c>
      <c r="AS53" s="25">
        <v>0</v>
      </c>
      <c r="AT53" s="25">
        <v>0</v>
      </c>
      <c r="AU53" s="25">
        <v>0</v>
      </c>
      <c r="AV53" s="34">
        <v>0</v>
      </c>
      <c r="AW53" s="25">
        <v>0</v>
      </c>
      <c r="AX53" s="25">
        <v>0</v>
      </c>
      <c r="AY53" s="25">
        <v>0</v>
      </c>
      <c r="AZ53" s="25">
        <v>0</v>
      </c>
      <c r="BA53" s="25">
        <v>0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25">
        <v>0</v>
      </c>
      <c r="BJ53" s="25">
        <v>0</v>
      </c>
      <c r="BK53" s="25">
        <v>0</v>
      </c>
      <c r="BL53" s="25">
        <v>0</v>
      </c>
      <c r="BM53" s="25">
        <v>0</v>
      </c>
      <c r="BN53" s="25">
        <v>0</v>
      </c>
      <c r="BO53" s="25">
        <v>0</v>
      </c>
      <c r="BP53" s="25">
        <v>0</v>
      </c>
      <c r="BQ53" s="25">
        <v>0</v>
      </c>
      <c r="BR53" s="25">
        <v>0</v>
      </c>
      <c r="BS53" s="25">
        <v>0</v>
      </c>
      <c r="BT53" s="25">
        <v>0</v>
      </c>
      <c r="BU53" s="25">
        <v>0</v>
      </c>
      <c r="BV53" s="25">
        <v>0</v>
      </c>
      <c r="BW53" s="25">
        <v>0</v>
      </c>
      <c r="BX53" s="25">
        <v>0</v>
      </c>
      <c r="BY53" s="25">
        <v>0</v>
      </c>
      <c r="BZ53" s="25">
        <v>0</v>
      </c>
      <c r="CA53" s="24"/>
    </row>
    <row r="54" spans="1:79" s="17" customFormat="1" ht="36" x14ac:dyDescent="0.2">
      <c r="A54" s="14" t="s">
        <v>165</v>
      </c>
      <c r="B54" s="15" t="s">
        <v>166</v>
      </c>
      <c r="C54" s="19" t="s">
        <v>107</v>
      </c>
      <c r="D54" s="25">
        <f>D56</f>
        <v>20.6553</v>
      </c>
      <c r="E54" s="25">
        <f t="shared" ref="E54:BP54" si="9">E56</f>
        <v>0</v>
      </c>
      <c r="F54" s="34">
        <f t="shared" si="9"/>
        <v>0.16669999999999999</v>
      </c>
      <c r="G54" s="25">
        <f t="shared" si="9"/>
        <v>0</v>
      </c>
      <c r="H54" s="25">
        <f t="shared" si="9"/>
        <v>0</v>
      </c>
      <c r="I54" s="25">
        <f t="shared" si="9"/>
        <v>0</v>
      </c>
      <c r="J54" s="25">
        <f t="shared" si="9"/>
        <v>0</v>
      </c>
      <c r="K54" s="25">
        <f t="shared" si="9"/>
        <v>0</v>
      </c>
      <c r="L54" s="25">
        <f t="shared" si="9"/>
        <v>0</v>
      </c>
      <c r="M54" s="34">
        <f t="shared" si="9"/>
        <v>0.16669999999999999</v>
      </c>
      <c r="N54" s="25">
        <f t="shared" si="9"/>
        <v>0</v>
      </c>
      <c r="O54" s="25">
        <f t="shared" si="9"/>
        <v>0</v>
      </c>
      <c r="P54" s="25">
        <f t="shared" si="9"/>
        <v>0</v>
      </c>
      <c r="Q54" s="25">
        <f t="shared" si="9"/>
        <v>0</v>
      </c>
      <c r="R54" s="25">
        <f t="shared" si="9"/>
        <v>0</v>
      </c>
      <c r="S54" s="34">
        <f t="shared" si="9"/>
        <v>0</v>
      </c>
      <c r="T54" s="25">
        <f t="shared" si="9"/>
        <v>0</v>
      </c>
      <c r="U54" s="25">
        <f t="shared" si="9"/>
        <v>0</v>
      </c>
      <c r="V54" s="25">
        <f t="shared" si="9"/>
        <v>0</v>
      </c>
      <c r="W54" s="25">
        <f t="shared" si="9"/>
        <v>0</v>
      </c>
      <c r="X54" s="25">
        <f t="shared" si="9"/>
        <v>0</v>
      </c>
      <c r="Y54" s="25">
        <f t="shared" si="9"/>
        <v>0</v>
      </c>
      <c r="Z54" s="34">
        <f t="shared" si="9"/>
        <v>0</v>
      </c>
      <c r="AA54" s="25">
        <f t="shared" si="9"/>
        <v>0</v>
      </c>
      <c r="AB54" s="25">
        <f t="shared" si="9"/>
        <v>0</v>
      </c>
      <c r="AC54" s="25">
        <f t="shared" si="9"/>
        <v>0</v>
      </c>
      <c r="AD54" s="25">
        <f t="shared" si="9"/>
        <v>0</v>
      </c>
      <c r="AE54" s="25">
        <f t="shared" si="9"/>
        <v>0</v>
      </c>
      <c r="AF54" s="25">
        <f t="shared" si="9"/>
        <v>0</v>
      </c>
      <c r="AG54" s="25">
        <f t="shared" si="9"/>
        <v>0</v>
      </c>
      <c r="AH54" s="34">
        <f t="shared" si="9"/>
        <v>0</v>
      </c>
      <c r="AI54" s="25">
        <f t="shared" si="9"/>
        <v>0</v>
      </c>
      <c r="AJ54" s="25">
        <f t="shared" si="9"/>
        <v>0</v>
      </c>
      <c r="AK54" s="25">
        <f t="shared" si="9"/>
        <v>0</v>
      </c>
      <c r="AL54" s="25">
        <f t="shared" si="9"/>
        <v>0</v>
      </c>
      <c r="AM54" s="25">
        <f t="shared" si="9"/>
        <v>0</v>
      </c>
      <c r="AN54" s="25">
        <f t="shared" si="9"/>
        <v>0</v>
      </c>
      <c r="AO54" s="34">
        <f t="shared" si="9"/>
        <v>0.26040000000000002</v>
      </c>
      <c r="AP54" s="25">
        <f t="shared" si="9"/>
        <v>0</v>
      </c>
      <c r="AQ54" s="25">
        <f t="shared" si="9"/>
        <v>0</v>
      </c>
      <c r="AR54" s="25">
        <f t="shared" si="9"/>
        <v>0</v>
      </c>
      <c r="AS54" s="25">
        <f t="shared" si="9"/>
        <v>0</v>
      </c>
      <c r="AT54" s="25">
        <f t="shared" si="9"/>
        <v>0</v>
      </c>
      <c r="AU54" s="25">
        <f t="shared" si="9"/>
        <v>0</v>
      </c>
      <c r="AV54" s="34">
        <f t="shared" si="9"/>
        <v>0.21510000000000001</v>
      </c>
      <c r="AW54" s="25">
        <f t="shared" si="9"/>
        <v>0</v>
      </c>
      <c r="AX54" s="25">
        <f t="shared" si="9"/>
        <v>0</v>
      </c>
      <c r="AY54" s="25">
        <f t="shared" si="9"/>
        <v>0</v>
      </c>
      <c r="AZ54" s="25">
        <f t="shared" si="9"/>
        <v>0</v>
      </c>
      <c r="BA54" s="25">
        <f t="shared" si="9"/>
        <v>0</v>
      </c>
      <c r="BB54" s="25">
        <f t="shared" si="9"/>
        <v>0</v>
      </c>
      <c r="BC54" s="25">
        <f t="shared" si="9"/>
        <v>4.53E-2</v>
      </c>
      <c r="BD54" s="25">
        <f t="shared" si="9"/>
        <v>0</v>
      </c>
      <c r="BE54" s="25">
        <f t="shared" si="9"/>
        <v>0</v>
      </c>
      <c r="BF54" s="25">
        <f t="shared" si="9"/>
        <v>0</v>
      </c>
      <c r="BG54" s="25">
        <f t="shared" si="9"/>
        <v>0</v>
      </c>
      <c r="BH54" s="25">
        <f t="shared" si="9"/>
        <v>0</v>
      </c>
      <c r="BI54" s="25">
        <f t="shared" si="9"/>
        <v>0</v>
      </c>
      <c r="BJ54" s="25">
        <f t="shared" si="9"/>
        <v>0</v>
      </c>
      <c r="BK54" s="25">
        <f t="shared" si="9"/>
        <v>0</v>
      </c>
      <c r="BL54" s="25">
        <f t="shared" si="9"/>
        <v>0</v>
      </c>
      <c r="BM54" s="25">
        <f t="shared" si="9"/>
        <v>0</v>
      </c>
      <c r="BN54" s="25">
        <f t="shared" si="9"/>
        <v>0</v>
      </c>
      <c r="BO54" s="25">
        <f t="shared" si="9"/>
        <v>0</v>
      </c>
      <c r="BP54" s="25">
        <f t="shared" si="9"/>
        <v>0</v>
      </c>
      <c r="BQ54" s="25">
        <f t="shared" ref="BQ54:BV54" si="10">BQ56</f>
        <v>0</v>
      </c>
      <c r="BR54" s="25">
        <f t="shared" si="10"/>
        <v>0</v>
      </c>
      <c r="BS54" s="25">
        <f t="shared" si="10"/>
        <v>0</v>
      </c>
      <c r="BT54" s="25">
        <f t="shared" si="10"/>
        <v>0</v>
      </c>
      <c r="BU54" s="25">
        <f t="shared" si="10"/>
        <v>0</v>
      </c>
      <c r="BV54" s="25">
        <f t="shared" si="10"/>
        <v>0</v>
      </c>
      <c r="BW54" s="25">
        <v>0</v>
      </c>
      <c r="BX54" s="25">
        <v>0</v>
      </c>
      <c r="BY54" s="23">
        <v>0</v>
      </c>
      <c r="BZ54" s="23">
        <v>0</v>
      </c>
      <c r="CA54" s="24"/>
    </row>
    <row r="55" spans="1:79" s="17" customFormat="1" ht="36" x14ac:dyDescent="0.2">
      <c r="A55" s="14" t="s">
        <v>167</v>
      </c>
      <c r="B55" s="15" t="s">
        <v>168</v>
      </c>
      <c r="C55" s="19" t="s">
        <v>107</v>
      </c>
      <c r="D55" s="25">
        <v>0</v>
      </c>
      <c r="E55" s="25">
        <v>0</v>
      </c>
      <c r="F55" s="34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34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34">
        <v>0</v>
      </c>
      <c r="T55" s="25">
        <v>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34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0</v>
      </c>
      <c r="AH55" s="34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0</v>
      </c>
      <c r="AN55" s="25">
        <v>0</v>
      </c>
      <c r="AO55" s="34">
        <v>0</v>
      </c>
      <c r="AP55" s="25">
        <v>0</v>
      </c>
      <c r="AQ55" s="25">
        <v>0</v>
      </c>
      <c r="AR55" s="25">
        <v>0</v>
      </c>
      <c r="AS55" s="25">
        <v>0</v>
      </c>
      <c r="AT55" s="25">
        <v>0</v>
      </c>
      <c r="AU55" s="25">
        <v>0</v>
      </c>
      <c r="AV55" s="34">
        <v>0</v>
      </c>
      <c r="AW55" s="25">
        <v>0</v>
      </c>
      <c r="AX55" s="25">
        <v>0</v>
      </c>
      <c r="AY55" s="25">
        <v>0</v>
      </c>
      <c r="AZ55" s="25">
        <v>0</v>
      </c>
      <c r="BA55" s="25">
        <v>0</v>
      </c>
      <c r="BB55" s="25">
        <v>0</v>
      </c>
      <c r="BC55" s="25">
        <v>0</v>
      </c>
      <c r="BD55" s="25">
        <v>0</v>
      </c>
      <c r="BE55" s="25">
        <v>0</v>
      </c>
      <c r="BF55" s="25">
        <v>0</v>
      </c>
      <c r="BG55" s="25">
        <v>0</v>
      </c>
      <c r="BH55" s="25">
        <v>0</v>
      </c>
      <c r="BI55" s="25">
        <v>0</v>
      </c>
      <c r="BJ55" s="25">
        <v>0</v>
      </c>
      <c r="BK55" s="25">
        <v>0</v>
      </c>
      <c r="BL55" s="25">
        <v>0</v>
      </c>
      <c r="BM55" s="25">
        <v>0</v>
      </c>
      <c r="BN55" s="25">
        <v>0</v>
      </c>
      <c r="BO55" s="25">
        <v>0</v>
      </c>
      <c r="BP55" s="25">
        <v>0</v>
      </c>
      <c r="BQ55" s="25">
        <v>0</v>
      </c>
      <c r="BR55" s="25">
        <v>0</v>
      </c>
      <c r="BS55" s="25">
        <v>0</v>
      </c>
      <c r="BT55" s="25">
        <v>0</v>
      </c>
      <c r="BU55" s="25">
        <v>0</v>
      </c>
      <c r="BV55" s="25">
        <v>0</v>
      </c>
      <c r="BW55" s="25">
        <v>0</v>
      </c>
      <c r="BX55" s="25">
        <v>0</v>
      </c>
      <c r="BY55" s="23">
        <v>0</v>
      </c>
      <c r="BZ55" s="23">
        <v>0</v>
      </c>
      <c r="CA55" s="24"/>
    </row>
    <row r="56" spans="1:79" s="17" customFormat="1" ht="36" x14ac:dyDescent="0.2">
      <c r="A56" s="14" t="s">
        <v>169</v>
      </c>
      <c r="B56" s="15" t="s">
        <v>170</v>
      </c>
      <c r="C56" s="19" t="s">
        <v>107</v>
      </c>
      <c r="D56" s="25">
        <f t="shared" ref="D56:AI56" si="11">SUM(D57:D63)</f>
        <v>20.6553</v>
      </c>
      <c r="E56" s="25">
        <f t="shared" si="11"/>
        <v>0</v>
      </c>
      <c r="F56" s="34">
        <f t="shared" si="11"/>
        <v>0.16669999999999999</v>
      </c>
      <c r="G56" s="25">
        <f t="shared" si="11"/>
        <v>0</v>
      </c>
      <c r="H56" s="25">
        <f t="shared" si="11"/>
        <v>0</v>
      </c>
      <c r="I56" s="25">
        <f t="shared" si="11"/>
        <v>0</v>
      </c>
      <c r="J56" s="25">
        <f t="shared" si="11"/>
        <v>0</v>
      </c>
      <c r="K56" s="25">
        <f t="shared" si="11"/>
        <v>0</v>
      </c>
      <c r="L56" s="25">
        <f t="shared" si="11"/>
        <v>0</v>
      </c>
      <c r="M56" s="34">
        <f t="shared" si="11"/>
        <v>0.16669999999999999</v>
      </c>
      <c r="N56" s="25">
        <f t="shared" si="11"/>
        <v>0</v>
      </c>
      <c r="O56" s="25">
        <f t="shared" si="11"/>
        <v>0</v>
      </c>
      <c r="P56" s="25">
        <f t="shared" si="11"/>
        <v>0</v>
      </c>
      <c r="Q56" s="25">
        <f t="shared" si="11"/>
        <v>0</v>
      </c>
      <c r="R56" s="25">
        <f t="shared" si="11"/>
        <v>0</v>
      </c>
      <c r="S56" s="34">
        <f t="shared" si="11"/>
        <v>0</v>
      </c>
      <c r="T56" s="25">
        <f t="shared" si="11"/>
        <v>0</v>
      </c>
      <c r="U56" s="25">
        <f t="shared" si="11"/>
        <v>0</v>
      </c>
      <c r="V56" s="25">
        <f t="shared" si="11"/>
        <v>0</v>
      </c>
      <c r="W56" s="25">
        <f t="shared" si="11"/>
        <v>0</v>
      </c>
      <c r="X56" s="25">
        <f t="shared" si="11"/>
        <v>0</v>
      </c>
      <c r="Y56" s="25">
        <f t="shared" si="11"/>
        <v>0</v>
      </c>
      <c r="Z56" s="34">
        <f t="shared" si="11"/>
        <v>0</v>
      </c>
      <c r="AA56" s="25">
        <f t="shared" si="11"/>
        <v>0</v>
      </c>
      <c r="AB56" s="25">
        <f t="shared" si="11"/>
        <v>0</v>
      </c>
      <c r="AC56" s="25">
        <f t="shared" si="11"/>
        <v>0</v>
      </c>
      <c r="AD56" s="25">
        <f t="shared" si="11"/>
        <v>0</v>
      </c>
      <c r="AE56" s="25">
        <f t="shared" si="11"/>
        <v>0</v>
      </c>
      <c r="AF56" s="25">
        <f t="shared" si="11"/>
        <v>0</v>
      </c>
      <c r="AG56" s="25">
        <f t="shared" si="11"/>
        <v>0</v>
      </c>
      <c r="AH56" s="34">
        <f t="shared" si="11"/>
        <v>0</v>
      </c>
      <c r="AI56" s="25">
        <f t="shared" si="11"/>
        <v>0</v>
      </c>
      <c r="AJ56" s="25">
        <f t="shared" ref="AJ56:BO56" si="12">SUM(AJ57:AJ63)</f>
        <v>0</v>
      </c>
      <c r="AK56" s="25">
        <f t="shared" si="12"/>
        <v>0</v>
      </c>
      <c r="AL56" s="25">
        <f t="shared" si="12"/>
        <v>0</v>
      </c>
      <c r="AM56" s="25">
        <f t="shared" si="12"/>
        <v>0</v>
      </c>
      <c r="AN56" s="25">
        <f t="shared" si="12"/>
        <v>0</v>
      </c>
      <c r="AO56" s="34">
        <f t="shared" si="12"/>
        <v>0.26040000000000002</v>
      </c>
      <c r="AP56" s="25">
        <f t="shared" si="12"/>
        <v>0</v>
      </c>
      <c r="AQ56" s="25">
        <f t="shared" si="12"/>
        <v>0</v>
      </c>
      <c r="AR56" s="25">
        <f t="shared" si="12"/>
        <v>0</v>
      </c>
      <c r="AS56" s="25">
        <f t="shared" si="12"/>
        <v>0</v>
      </c>
      <c r="AT56" s="25">
        <f t="shared" si="12"/>
        <v>0</v>
      </c>
      <c r="AU56" s="25">
        <f t="shared" si="12"/>
        <v>0</v>
      </c>
      <c r="AV56" s="34">
        <f t="shared" si="12"/>
        <v>0.21510000000000001</v>
      </c>
      <c r="AW56" s="25">
        <f t="shared" si="12"/>
        <v>0</v>
      </c>
      <c r="AX56" s="25">
        <f t="shared" si="12"/>
        <v>0</v>
      </c>
      <c r="AY56" s="25">
        <f t="shared" si="12"/>
        <v>0</v>
      </c>
      <c r="AZ56" s="25">
        <f t="shared" si="12"/>
        <v>0</v>
      </c>
      <c r="BA56" s="25">
        <f t="shared" si="12"/>
        <v>0</v>
      </c>
      <c r="BB56" s="25">
        <f t="shared" si="12"/>
        <v>0</v>
      </c>
      <c r="BC56" s="25">
        <f t="shared" si="12"/>
        <v>4.53E-2</v>
      </c>
      <c r="BD56" s="25">
        <f t="shared" si="12"/>
        <v>0</v>
      </c>
      <c r="BE56" s="25">
        <f t="shared" si="12"/>
        <v>0</v>
      </c>
      <c r="BF56" s="25">
        <f t="shared" si="12"/>
        <v>0</v>
      </c>
      <c r="BG56" s="25">
        <f t="shared" si="12"/>
        <v>0</v>
      </c>
      <c r="BH56" s="25">
        <f t="shared" si="12"/>
        <v>0</v>
      </c>
      <c r="BI56" s="25">
        <f t="shared" si="12"/>
        <v>0</v>
      </c>
      <c r="BJ56" s="25">
        <f t="shared" si="12"/>
        <v>0</v>
      </c>
      <c r="BK56" s="25">
        <f t="shared" si="12"/>
        <v>0</v>
      </c>
      <c r="BL56" s="25">
        <f t="shared" si="12"/>
        <v>0</v>
      </c>
      <c r="BM56" s="25">
        <f t="shared" si="12"/>
        <v>0</v>
      </c>
      <c r="BN56" s="25">
        <f t="shared" si="12"/>
        <v>0</v>
      </c>
      <c r="BO56" s="25">
        <f t="shared" si="12"/>
        <v>0</v>
      </c>
      <c r="BP56" s="25">
        <f t="shared" ref="BP56:CU56" si="13">SUM(BP57:BP63)</f>
        <v>0</v>
      </c>
      <c r="BQ56" s="25">
        <f t="shared" si="13"/>
        <v>0</v>
      </c>
      <c r="BR56" s="25">
        <f t="shared" si="13"/>
        <v>0</v>
      </c>
      <c r="BS56" s="25">
        <f t="shared" si="13"/>
        <v>0</v>
      </c>
      <c r="BT56" s="25">
        <f t="shared" si="13"/>
        <v>0</v>
      </c>
      <c r="BU56" s="25">
        <f t="shared" si="13"/>
        <v>0</v>
      </c>
      <c r="BV56" s="25">
        <f t="shared" si="13"/>
        <v>0</v>
      </c>
      <c r="BW56" s="25">
        <v>0</v>
      </c>
      <c r="BX56" s="25">
        <v>0</v>
      </c>
      <c r="BY56" s="23">
        <v>0</v>
      </c>
      <c r="BZ56" s="23">
        <v>0</v>
      </c>
      <c r="CA56" s="24"/>
    </row>
    <row r="57" spans="1:79" s="17" customFormat="1" ht="48" x14ac:dyDescent="0.2">
      <c r="A57" s="20" t="s">
        <v>181</v>
      </c>
      <c r="B57" s="15" t="s">
        <v>182</v>
      </c>
      <c r="C57" s="19" t="s">
        <v>183</v>
      </c>
      <c r="D57" s="25">
        <v>0.48580000000000001</v>
      </c>
      <c r="E57" s="25">
        <v>0</v>
      </c>
      <c r="F57" s="34">
        <f>M57+T57+AA57+AH57</f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34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34">
        <v>0</v>
      </c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34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34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34">
        <f>AV57+BC57+BJ57+BQ57</f>
        <v>0</v>
      </c>
      <c r="AP57" s="25">
        <v>0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34">
        <v>0</v>
      </c>
      <c r="AW57" s="25">
        <v>0</v>
      </c>
      <c r="AX57" s="25">
        <v>0</v>
      </c>
      <c r="AY57" s="25">
        <v>0</v>
      </c>
      <c r="AZ57" s="25">
        <v>0</v>
      </c>
      <c r="BA57" s="2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5">
        <v>0</v>
      </c>
      <c r="BK57" s="25">
        <v>0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5">
        <v>0</v>
      </c>
      <c r="BU57" s="25">
        <v>0</v>
      </c>
      <c r="BV57" s="25">
        <v>0</v>
      </c>
      <c r="BW57" s="25">
        <v>0</v>
      </c>
      <c r="BX57" s="25">
        <v>0</v>
      </c>
      <c r="BY57" s="25">
        <f>AO57-F57</f>
        <v>0</v>
      </c>
      <c r="BZ57" s="25">
        <v>0</v>
      </c>
      <c r="CA57" s="24"/>
    </row>
    <row r="58" spans="1:79" s="17" customFormat="1" ht="120" x14ac:dyDescent="0.2">
      <c r="A58" s="20" t="s">
        <v>184</v>
      </c>
      <c r="B58" s="81" t="s">
        <v>214</v>
      </c>
      <c r="C58" s="38" t="s">
        <v>215</v>
      </c>
      <c r="D58" s="25">
        <v>1</v>
      </c>
      <c r="E58" s="25">
        <v>0</v>
      </c>
      <c r="F58" s="34">
        <f>M58+T58+AA58+AH58</f>
        <v>0.16669999999999999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34">
        <v>0.16669999999999999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34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34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34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34">
        <f>AV58+BC58+BJ58+BQ58</f>
        <v>0.26040000000000002</v>
      </c>
      <c r="AP58" s="25">
        <v>0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34">
        <v>0.21510000000000001</v>
      </c>
      <c r="AW58" s="25">
        <v>0</v>
      </c>
      <c r="AX58" s="25">
        <v>0</v>
      </c>
      <c r="AY58" s="25">
        <v>0</v>
      </c>
      <c r="AZ58" s="25">
        <v>0</v>
      </c>
      <c r="BA58" s="25">
        <v>0</v>
      </c>
      <c r="BB58" s="25">
        <v>0</v>
      </c>
      <c r="BC58" s="25">
        <v>4.53E-2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5">
        <v>0</v>
      </c>
      <c r="BK58" s="25">
        <v>0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f>AH58</f>
        <v>0</v>
      </c>
      <c r="BR58" s="25">
        <v>0</v>
      </c>
      <c r="BS58" s="25">
        <v>0</v>
      </c>
      <c r="BT58" s="25">
        <v>0</v>
      </c>
      <c r="BU58" s="25">
        <v>0</v>
      </c>
      <c r="BV58" s="25">
        <v>0</v>
      </c>
      <c r="BW58" s="25">
        <v>0</v>
      </c>
      <c r="BX58" s="25">
        <v>0</v>
      </c>
      <c r="BY58" s="25">
        <f>AO58-F58</f>
        <v>9.3700000000000033E-2</v>
      </c>
      <c r="BZ58" s="25">
        <v>0</v>
      </c>
      <c r="CA58" s="24"/>
    </row>
    <row r="59" spans="1:79" s="17" customFormat="1" ht="36" x14ac:dyDescent="0.2">
      <c r="A59" s="20" t="s">
        <v>185</v>
      </c>
      <c r="B59" s="15" t="s">
        <v>186</v>
      </c>
      <c r="C59" s="19" t="s">
        <v>187</v>
      </c>
      <c r="D59" s="25">
        <v>2.2383000000000002</v>
      </c>
      <c r="E59" s="25">
        <v>0</v>
      </c>
      <c r="F59" s="34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34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34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34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34"/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34">
        <f t="shared" ref="AO59:AO61" si="14">AV59+BC59+BJ59+BQ59</f>
        <v>0</v>
      </c>
      <c r="AP59" s="25">
        <v>0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34">
        <v>0</v>
      </c>
      <c r="AW59" s="25">
        <v>0</v>
      </c>
      <c r="AX59" s="25">
        <v>0</v>
      </c>
      <c r="AY59" s="25">
        <v>0</v>
      </c>
      <c r="AZ59" s="25">
        <v>0</v>
      </c>
      <c r="BA59" s="25">
        <v>0</v>
      </c>
      <c r="BB59" s="25">
        <v>0</v>
      </c>
      <c r="BC59" s="25">
        <f t="shared" ref="BC59:BC63" si="15">T59</f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5">
        <v>0</v>
      </c>
      <c r="BK59" s="25">
        <v>0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/>
      <c r="BR59" s="25">
        <v>0</v>
      </c>
      <c r="BS59" s="25">
        <v>0</v>
      </c>
      <c r="BT59" s="25">
        <v>0</v>
      </c>
      <c r="BU59" s="25">
        <v>0</v>
      </c>
      <c r="BV59" s="25">
        <v>0</v>
      </c>
      <c r="BW59" s="25">
        <v>0</v>
      </c>
      <c r="BX59" s="25">
        <v>0</v>
      </c>
      <c r="BY59" s="23">
        <v>0</v>
      </c>
      <c r="BZ59" s="23">
        <v>0</v>
      </c>
      <c r="CA59" s="24"/>
    </row>
    <row r="60" spans="1:79" s="17" customFormat="1" ht="48" x14ac:dyDescent="0.2">
      <c r="A60" s="20" t="s">
        <v>188</v>
      </c>
      <c r="B60" s="15" t="s">
        <v>189</v>
      </c>
      <c r="C60" s="19" t="s">
        <v>190</v>
      </c>
      <c r="D60" s="25">
        <v>15.971399999999999</v>
      </c>
      <c r="E60" s="25">
        <v>0</v>
      </c>
      <c r="F60" s="34">
        <f>M60+T60+AA60+AH60</f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34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34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34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34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34">
        <f t="shared" si="14"/>
        <v>0</v>
      </c>
      <c r="AP60" s="25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34">
        <v>0</v>
      </c>
      <c r="AW60" s="25">
        <v>0</v>
      </c>
      <c r="AX60" s="25">
        <v>0</v>
      </c>
      <c r="AY60" s="25">
        <v>0</v>
      </c>
      <c r="AZ60" s="25">
        <v>0</v>
      </c>
      <c r="BA60" s="25">
        <v>0</v>
      </c>
      <c r="BB60" s="25">
        <v>0</v>
      </c>
      <c r="BC60" s="25"/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5">
        <v>0</v>
      </c>
      <c r="BK60" s="25">
        <v>0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f t="shared" ref="BQ60:BQ62" si="16">AH60</f>
        <v>0</v>
      </c>
      <c r="BR60" s="25">
        <v>0</v>
      </c>
      <c r="BS60" s="25">
        <v>0</v>
      </c>
      <c r="BT60" s="25">
        <v>0</v>
      </c>
      <c r="BU60" s="25">
        <v>0</v>
      </c>
      <c r="BV60" s="25">
        <v>0</v>
      </c>
      <c r="BW60" s="25">
        <v>0</v>
      </c>
      <c r="BX60" s="25">
        <v>0</v>
      </c>
      <c r="BY60" s="23">
        <v>0</v>
      </c>
      <c r="BZ60" s="23">
        <v>0</v>
      </c>
      <c r="CA60" s="24"/>
    </row>
    <row r="61" spans="1:79" s="17" customFormat="1" ht="48" x14ac:dyDescent="0.2">
      <c r="A61" s="20" t="s">
        <v>191</v>
      </c>
      <c r="B61" s="15" t="s">
        <v>192</v>
      </c>
      <c r="C61" s="19" t="s">
        <v>193</v>
      </c>
      <c r="D61" s="25">
        <v>0.86580000000000001</v>
      </c>
      <c r="E61" s="25">
        <v>0</v>
      </c>
      <c r="F61" s="34">
        <f t="shared" ref="F61:F63" si="17">M61+T61+AA61+AH61</f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34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34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34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34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34">
        <f t="shared" si="14"/>
        <v>0</v>
      </c>
      <c r="AP61" s="25">
        <v>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34">
        <v>0</v>
      </c>
      <c r="AW61" s="25">
        <v>0</v>
      </c>
      <c r="AX61" s="25">
        <v>0</v>
      </c>
      <c r="AY61" s="25">
        <v>0</v>
      </c>
      <c r="AZ61" s="25">
        <v>0</v>
      </c>
      <c r="BA61" s="25">
        <v>0</v>
      </c>
      <c r="BB61" s="25">
        <v>0</v>
      </c>
      <c r="BC61" s="25">
        <f t="shared" si="15"/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5">
        <v>0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f t="shared" si="16"/>
        <v>0</v>
      </c>
      <c r="BR61" s="25">
        <v>0</v>
      </c>
      <c r="BS61" s="25">
        <v>0</v>
      </c>
      <c r="BT61" s="25">
        <v>0</v>
      </c>
      <c r="BU61" s="25">
        <v>0</v>
      </c>
      <c r="BV61" s="25">
        <v>0</v>
      </c>
      <c r="BW61" s="25">
        <v>0</v>
      </c>
      <c r="BX61" s="25">
        <v>0</v>
      </c>
      <c r="BY61" s="23">
        <v>0</v>
      </c>
      <c r="BZ61" s="23">
        <v>0</v>
      </c>
      <c r="CA61" s="24"/>
    </row>
    <row r="62" spans="1:79" s="17" customFormat="1" ht="48" x14ac:dyDescent="0.2">
      <c r="A62" s="20" t="s">
        <v>194</v>
      </c>
      <c r="B62" s="15" t="s">
        <v>195</v>
      </c>
      <c r="C62" s="19" t="s">
        <v>196</v>
      </c>
      <c r="D62" s="25">
        <v>4.0500000000000001E-2</v>
      </c>
      <c r="E62" s="25">
        <v>0</v>
      </c>
      <c r="F62" s="34">
        <f t="shared" si="17"/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34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34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34">
        <v>0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5">
        <v>0</v>
      </c>
      <c r="AG62" s="25">
        <v>0</v>
      </c>
      <c r="AH62" s="34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34">
        <f>AV62+BC62+BJ62+BQ62</f>
        <v>0</v>
      </c>
      <c r="AP62" s="25">
        <v>0</v>
      </c>
      <c r="AQ62" s="25">
        <v>0</v>
      </c>
      <c r="AR62" s="25">
        <v>0</v>
      </c>
      <c r="AS62" s="25">
        <v>0</v>
      </c>
      <c r="AT62" s="25">
        <v>0</v>
      </c>
      <c r="AU62" s="25">
        <v>0</v>
      </c>
      <c r="AV62" s="34">
        <v>0</v>
      </c>
      <c r="AW62" s="25">
        <v>0</v>
      </c>
      <c r="AX62" s="25">
        <v>0</v>
      </c>
      <c r="AY62" s="25">
        <v>0</v>
      </c>
      <c r="AZ62" s="25">
        <v>0</v>
      </c>
      <c r="BA62" s="25">
        <v>0</v>
      </c>
      <c r="BB62" s="25">
        <v>0</v>
      </c>
      <c r="BC62" s="25"/>
      <c r="BD62" s="25">
        <v>0</v>
      </c>
      <c r="BE62" s="25">
        <v>0</v>
      </c>
      <c r="BF62" s="25">
        <v>0</v>
      </c>
      <c r="BG62" s="25">
        <v>0</v>
      </c>
      <c r="BH62" s="25">
        <v>0</v>
      </c>
      <c r="BI62" s="25">
        <v>0</v>
      </c>
      <c r="BJ62" s="25">
        <v>0</v>
      </c>
      <c r="BK62" s="25">
        <v>0</v>
      </c>
      <c r="BL62" s="25">
        <v>0</v>
      </c>
      <c r="BM62" s="25">
        <v>0</v>
      </c>
      <c r="BN62" s="25">
        <v>0</v>
      </c>
      <c r="BO62" s="25">
        <v>0</v>
      </c>
      <c r="BP62" s="25">
        <v>0</v>
      </c>
      <c r="BQ62" s="25">
        <f t="shared" si="16"/>
        <v>0</v>
      </c>
      <c r="BR62" s="25">
        <v>0</v>
      </c>
      <c r="BS62" s="25">
        <v>0</v>
      </c>
      <c r="BT62" s="25">
        <v>0</v>
      </c>
      <c r="BU62" s="25">
        <v>0</v>
      </c>
      <c r="BV62" s="25">
        <v>0</v>
      </c>
      <c r="BW62" s="25">
        <v>0</v>
      </c>
      <c r="BX62" s="25">
        <v>0</v>
      </c>
      <c r="BY62" s="23">
        <v>0</v>
      </c>
      <c r="BZ62" s="23">
        <v>0</v>
      </c>
      <c r="CA62" s="24"/>
    </row>
    <row r="63" spans="1:79" s="17" customFormat="1" ht="48" x14ac:dyDescent="0.2">
      <c r="A63" s="20" t="s">
        <v>197</v>
      </c>
      <c r="B63" s="15" t="s">
        <v>198</v>
      </c>
      <c r="C63" s="19" t="s">
        <v>199</v>
      </c>
      <c r="D63" s="25">
        <v>5.3499999999999999E-2</v>
      </c>
      <c r="E63" s="25">
        <v>0</v>
      </c>
      <c r="F63" s="34">
        <f t="shared" si="17"/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34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34">
        <v>0</v>
      </c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34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34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34">
        <f t="shared" ref="AO63" si="18">AV63+BC63+BJ63+BQ63</f>
        <v>0</v>
      </c>
      <c r="AP63" s="25">
        <v>0</v>
      </c>
      <c r="AQ63" s="25">
        <v>0</v>
      </c>
      <c r="AR63" s="25">
        <v>0</v>
      </c>
      <c r="AS63" s="25">
        <v>0</v>
      </c>
      <c r="AT63" s="25">
        <v>0</v>
      </c>
      <c r="AU63" s="25">
        <v>0</v>
      </c>
      <c r="AV63" s="34">
        <v>0</v>
      </c>
      <c r="AW63" s="25">
        <v>0</v>
      </c>
      <c r="AX63" s="25">
        <v>0</v>
      </c>
      <c r="AY63" s="25">
        <v>0</v>
      </c>
      <c r="AZ63" s="25">
        <v>0</v>
      </c>
      <c r="BA63" s="25">
        <v>0</v>
      </c>
      <c r="BB63" s="25">
        <v>0</v>
      </c>
      <c r="BC63" s="25">
        <f t="shared" si="15"/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5">
        <v>0</v>
      </c>
      <c r="BK63" s="25">
        <v>0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5">
        <v>0</v>
      </c>
      <c r="BU63" s="25">
        <v>0</v>
      </c>
      <c r="BV63" s="25">
        <v>0</v>
      </c>
      <c r="BW63" s="25">
        <v>0</v>
      </c>
      <c r="BX63" s="25">
        <v>0</v>
      </c>
      <c r="BY63" s="23">
        <v>0</v>
      </c>
      <c r="BZ63" s="23">
        <v>0</v>
      </c>
      <c r="CA63" s="24"/>
    </row>
    <row r="64" spans="1:79" s="17" customFormat="1" ht="24" x14ac:dyDescent="0.2">
      <c r="A64" s="21" t="s">
        <v>171</v>
      </c>
      <c r="B64" s="15" t="s">
        <v>172</v>
      </c>
      <c r="C64" s="19" t="s">
        <v>107</v>
      </c>
      <c r="D64" s="25" t="s">
        <v>242</v>
      </c>
      <c r="E64" s="25">
        <f t="shared" ref="E64:L64" si="19">E65+E66</f>
        <v>0</v>
      </c>
      <c r="F64" s="34" t="s">
        <v>242</v>
      </c>
      <c r="G64" s="25">
        <f t="shared" si="19"/>
        <v>0</v>
      </c>
      <c r="H64" s="25">
        <f t="shared" si="19"/>
        <v>0</v>
      </c>
      <c r="I64" s="25">
        <f t="shared" si="19"/>
        <v>0</v>
      </c>
      <c r="J64" s="25">
        <f t="shared" si="19"/>
        <v>0</v>
      </c>
      <c r="K64" s="25">
        <f t="shared" si="19"/>
        <v>0</v>
      </c>
      <c r="L64" s="25">
        <f t="shared" si="19"/>
        <v>0</v>
      </c>
      <c r="M64" s="34">
        <f>M65+M66</f>
        <v>0</v>
      </c>
      <c r="N64" s="25">
        <f t="shared" ref="N64:BX64" si="20">N65+N66</f>
        <v>0</v>
      </c>
      <c r="O64" s="25">
        <f t="shared" si="20"/>
        <v>0</v>
      </c>
      <c r="P64" s="25">
        <f t="shared" si="20"/>
        <v>0</v>
      </c>
      <c r="Q64" s="25">
        <f t="shared" si="20"/>
        <v>0</v>
      </c>
      <c r="R64" s="25">
        <f t="shared" si="20"/>
        <v>0</v>
      </c>
      <c r="S64" s="34">
        <f t="shared" si="20"/>
        <v>0</v>
      </c>
      <c r="T64" s="25" t="s">
        <v>242</v>
      </c>
      <c r="U64" s="25">
        <f t="shared" si="20"/>
        <v>0</v>
      </c>
      <c r="V64" s="25">
        <f t="shared" si="20"/>
        <v>0</v>
      </c>
      <c r="W64" s="25">
        <f t="shared" si="20"/>
        <v>0</v>
      </c>
      <c r="X64" s="25">
        <f t="shared" si="20"/>
        <v>0</v>
      </c>
      <c r="Y64" s="25">
        <f t="shared" si="20"/>
        <v>0</v>
      </c>
      <c r="Z64" s="34">
        <f t="shared" si="20"/>
        <v>0</v>
      </c>
      <c r="AA64" s="25" t="s">
        <v>242</v>
      </c>
      <c r="AB64" s="25">
        <f t="shared" si="20"/>
        <v>0</v>
      </c>
      <c r="AC64" s="25">
        <f t="shared" si="20"/>
        <v>0</v>
      </c>
      <c r="AD64" s="25">
        <f t="shared" si="20"/>
        <v>0</v>
      </c>
      <c r="AE64" s="25">
        <f t="shared" si="20"/>
        <v>0</v>
      </c>
      <c r="AF64" s="25">
        <f t="shared" si="20"/>
        <v>0</v>
      </c>
      <c r="AG64" s="25">
        <f t="shared" si="20"/>
        <v>0</v>
      </c>
      <c r="AH64" s="34">
        <f t="shared" si="20"/>
        <v>0</v>
      </c>
      <c r="AI64" s="25">
        <f t="shared" si="20"/>
        <v>0</v>
      </c>
      <c r="AJ64" s="25">
        <f t="shared" si="20"/>
        <v>0</v>
      </c>
      <c r="AK64" s="25">
        <f t="shared" si="20"/>
        <v>0</v>
      </c>
      <c r="AL64" s="25">
        <f t="shared" si="20"/>
        <v>0</v>
      </c>
      <c r="AM64" s="25">
        <f t="shared" si="20"/>
        <v>0</v>
      </c>
      <c r="AN64" s="25">
        <f t="shared" si="20"/>
        <v>0</v>
      </c>
      <c r="AO64" s="34" t="s">
        <v>242</v>
      </c>
      <c r="AP64" s="25">
        <f t="shared" si="20"/>
        <v>0</v>
      </c>
      <c r="AQ64" s="25">
        <f t="shared" si="20"/>
        <v>0</v>
      </c>
      <c r="AR64" s="25">
        <f t="shared" si="20"/>
        <v>0</v>
      </c>
      <c r="AS64" s="25">
        <f t="shared" si="20"/>
        <v>0</v>
      </c>
      <c r="AT64" s="25">
        <f t="shared" si="20"/>
        <v>0</v>
      </c>
      <c r="AU64" s="25">
        <f t="shared" si="20"/>
        <v>0</v>
      </c>
      <c r="AV64" s="34">
        <f t="shared" si="20"/>
        <v>0</v>
      </c>
      <c r="AW64" s="25">
        <f t="shared" si="20"/>
        <v>0</v>
      </c>
      <c r="AX64" s="25">
        <f t="shared" si="20"/>
        <v>0</v>
      </c>
      <c r="AY64" s="25">
        <f t="shared" si="20"/>
        <v>0</v>
      </c>
      <c r="AZ64" s="25">
        <f t="shared" si="20"/>
        <v>0</v>
      </c>
      <c r="BA64" s="25">
        <f t="shared" si="20"/>
        <v>0</v>
      </c>
      <c r="BB64" s="25">
        <f t="shared" si="20"/>
        <v>0</v>
      </c>
      <c r="BC64" s="25" t="s">
        <v>242</v>
      </c>
      <c r="BD64" s="25">
        <f t="shared" si="20"/>
        <v>0</v>
      </c>
      <c r="BE64" s="25">
        <f t="shared" si="20"/>
        <v>0</v>
      </c>
      <c r="BF64" s="25">
        <f t="shared" si="20"/>
        <v>0</v>
      </c>
      <c r="BG64" s="25">
        <f t="shared" si="20"/>
        <v>0</v>
      </c>
      <c r="BH64" s="25">
        <f t="shared" si="20"/>
        <v>0</v>
      </c>
      <c r="BI64" s="25">
        <f t="shared" si="20"/>
        <v>0</v>
      </c>
      <c r="BJ64" s="25">
        <f t="shared" si="20"/>
        <v>0</v>
      </c>
      <c r="BK64" s="25" t="s">
        <v>242</v>
      </c>
      <c r="BL64" s="25">
        <f t="shared" si="20"/>
        <v>0</v>
      </c>
      <c r="BM64" s="25">
        <f t="shared" si="20"/>
        <v>0</v>
      </c>
      <c r="BN64" s="25">
        <f t="shared" si="20"/>
        <v>0</v>
      </c>
      <c r="BO64" s="25">
        <f t="shared" si="20"/>
        <v>0</v>
      </c>
      <c r="BP64" s="25">
        <f t="shared" si="20"/>
        <v>0</v>
      </c>
      <c r="BQ64" s="25">
        <f t="shared" si="20"/>
        <v>0</v>
      </c>
      <c r="BR64" s="25">
        <f t="shared" si="20"/>
        <v>0</v>
      </c>
      <c r="BS64" s="25">
        <f t="shared" si="20"/>
        <v>0</v>
      </c>
      <c r="BT64" s="25">
        <f t="shared" si="20"/>
        <v>0</v>
      </c>
      <c r="BU64" s="25">
        <f t="shared" si="20"/>
        <v>0</v>
      </c>
      <c r="BV64" s="25">
        <f t="shared" si="20"/>
        <v>0</v>
      </c>
      <c r="BW64" s="25">
        <f t="shared" si="20"/>
        <v>0</v>
      </c>
      <c r="BX64" s="25">
        <f t="shared" si="20"/>
        <v>0</v>
      </c>
      <c r="BY64" s="23">
        <v>0</v>
      </c>
      <c r="BZ64" s="23">
        <v>0</v>
      </c>
      <c r="CA64" s="24"/>
    </row>
    <row r="65" spans="1:79" s="17" customFormat="1" ht="24" x14ac:dyDescent="0.2">
      <c r="A65" s="21" t="s">
        <v>173</v>
      </c>
      <c r="B65" s="15" t="s">
        <v>174</v>
      </c>
      <c r="C65" s="19" t="s">
        <v>107</v>
      </c>
      <c r="D65" s="25">
        <v>0</v>
      </c>
      <c r="E65" s="25">
        <v>0</v>
      </c>
      <c r="F65" s="34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34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34">
        <v>0</v>
      </c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34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34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34">
        <v>0</v>
      </c>
      <c r="AP65" s="25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34">
        <v>0</v>
      </c>
      <c r="AW65" s="25">
        <v>0</v>
      </c>
      <c r="AX65" s="25">
        <v>0</v>
      </c>
      <c r="AY65" s="25">
        <v>0</v>
      </c>
      <c r="AZ65" s="25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5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5">
        <v>0</v>
      </c>
      <c r="BU65" s="25">
        <v>0</v>
      </c>
      <c r="BV65" s="25">
        <v>0</v>
      </c>
      <c r="BW65" s="25">
        <v>0</v>
      </c>
      <c r="BX65" s="25">
        <v>0</v>
      </c>
      <c r="BY65" s="23">
        <v>0</v>
      </c>
      <c r="BZ65" s="23">
        <v>0</v>
      </c>
      <c r="CA65" s="24"/>
    </row>
    <row r="66" spans="1:79" s="88" customFormat="1" ht="24" x14ac:dyDescent="0.2">
      <c r="A66" s="82" t="s">
        <v>175</v>
      </c>
      <c r="B66" s="83" t="s">
        <v>176</v>
      </c>
      <c r="C66" s="84" t="s">
        <v>107</v>
      </c>
      <c r="D66" s="85">
        <v>8.9969999999999999</v>
      </c>
      <c r="E66" s="34">
        <f t="shared" ref="E66:M66" si="21">SUM(E67:E81)</f>
        <v>0</v>
      </c>
      <c r="F66" s="34">
        <v>4.0629</v>
      </c>
      <c r="G66" s="34">
        <f t="shared" si="21"/>
        <v>0</v>
      </c>
      <c r="H66" s="34">
        <f t="shared" si="21"/>
        <v>0</v>
      </c>
      <c r="I66" s="34">
        <f t="shared" si="21"/>
        <v>0</v>
      </c>
      <c r="J66" s="34">
        <f t="shared" si="21"/>
        <v>0</v>
      </c>
      <c r="K66" s="34">
        <f t="shared" si="21"/>
        <v>0</v>
      </c>
      <c r="L66" s="34">
        <f t="shared" si="21"/>
        <v>0</v>
      </c>
      <c r="M66" s="34">
        <f t="shared" si="21"/>
        <v>0</v>
      </c>
      <c r="N66" s="34">
        <f t="shared" ref="N66:BX66" si="22">SUM(N67:N81)</f>
        <v>0</v>
      </c>
      <c r="O66" s="34">
        <f t="shared" si="22"/>
        <v>0</v>
      </c>
      <c r="P66" s="34">
        <f t="shared" si="22"/>
        <v>0</v>
      </c>
      <c r="Q66" s="34">
        <f t="shared" si="22"/>
        <v>0</v>
      </c>
      <c r="R66" s="34">
        <f t="shared" si="22"/>
        <v>0</v>
      </c>
      <c r="S66" s="34">
        <f t="shared" si="22"/>
        <v>0</v>
      </c>
      <c r="T66" s="86">
        <f>SUM(T67:T79)</f>
        <v>0.74680000000000002</v>
      </c>
      <c r="U66" s="34">
        <f t="shared" si="22"/>
        <v>0</v>
      </c>
      <c r="V66" s="34">
        <f t="shared" si="22"/>
        <v>0</v>
      </c>
      <c r="W66" s="34">
        <f t="shared" si="22"/>
        <v>0</v>
      </c>
      <c r="X66" s="34">
        <f t="shared" si="22"/>
        <v>0</v>
      </c>
      <c r="Y66" s="34">
        <f t="shared" si="22"/>
        <v>0</v>
      </c>
      <c r="Z66" s="34">
        <f t="shared" si="22"/>
        <v>0</v>
      </c>
      <c r="AA66" s="34">
        <v>3.3161</v>
      </c>
      <c r="AB66" s="34">
        <f t="shared" si="22"/>
        <v>0</v>
      </c>
      <c r="AC66" s="34">
        <f t="shared" si="22"/>
        <v>0</v>
      </c>
      <c r="AD66" s="34">
        <f t="shared" si="22"/>
        <v>0</v>
      </c>
      <c r="AE66" s="34">
        <f t="shared" si="22"/>
        <v>0</v>
      </c>
      <c r="AF66" s="34">
        <f t="shared" si="22"/>
        <v>0</v>
      </c>
      <c r="AG66" s="34">
        <f t="shared" si="22"/>
        <v>0</v>
      </c>
      <c r="AH66" s="34">
        <f t="shared" si="22"/>
        <v>0</v>
      </c>
      <c r="AI66" s="34">
        <f t="shared" si="22"/>
        <v>0</v>
      </c>
      <c r="AJ66" s="34">
        <f t="shared" si="22"/>
        <v>0</v>
      </c>
      <c r="AK66" s="34">
        <f t="shared" si="22"/>
        <v>0</v>
      </c>
      <c r="AL66" s="34">
        <f t="shared" si="22"/>
        <v>0</v>
      </c>
      <c r="AM66" s="34">
        <f t="shared" si="22"/>
        <v>0</v>
      </c>
      <c r="AN66" s="34">
        <f t="shared" si="22"/>
        <v>0</v>
      </c>
      <c r="AO66" s="34">
        <v>4.2527999999999997</v>
      </c>
      <c r="AP66" s="34">
        <f t="shared" si="22"/>
        <v>0</v>
      </c>
      <c r="AQ66" s="34">
        <f t="shared" si="22"/>
        <v>0</v>
      </c>
      <c r="AR66" s="34">
        <f t="shared" si="22"/>
        <v>0</v>
      </c>
      <c r="AS66" s="34">
        <f t="shared" si="22"/>
        <v>0</v>
      </c>
      <c r="AT66" s="34">
        <f t="shared" si="22"/>
        <v>0</v>
      </c>
      <c r="AU66" s="34">
        <f t="shared" si="22"/>
        <v>0</v>
      </c>
      <c r="AV66" s="34"/>
      <c r="AW66" s="34">
        <f t="shared" si="22"/>
        <v>0</v>
      </c>
      <c r="AX66" s="34">
        <f t="shared" si="22"/>
        <v>0</v>
      </c>
      <c r="AY66" s="34">
        <f t="shared" si="22"/>
        <v>0</v>
      </c>
      <c r="AZ66" s="34">
        <f t="shared" si="22"/>
        <v>0</v>
      </c>
      <c r="BA66" s="34">
        <f t="shared" si="22"/>
        <v>0</v>
      </c>
      <c r="BB66" s="34">
        <f t="shared" si="22"/>
        <v>0</v>
      </c>
      <c r="BC66" s="34">
        <f t="shared" si="22"/>
        <v>0.67930000000000001</v>
      </c>
      <c r="BD66" s="34">
        <f t="shared" si="22"/>
        <v>0</v>
      </c>
      <c r="BE66" s="34">
        <f t="shared" si="22"/>
        <v>0</v>
      </c>
      <c r="BF66" s="34">
        <f t="shared" si="22"/>
        <v>0</v>
      </c>
      <c r="BG66" s="34">
        <f t="shared" si="22"/>
        <v>0</v>
      </c>
      <c r="BH66" s="34">
        <f t="shared" si="22"/>
        <v>0</v>
      </c>
      <c r="BI66" s="34">
        <f t="shared" si="22"/>
        <v>0</v>
      </c>
      <c r="BJ66" s="34">
        <f t="shared" si="22"/>
        <v>0</v>
      </c>
      <c r="BK66" s="34">
        <v>3.5735000000000001</v>
      </c>
      <c r="BL66" s="34">
        <f t="shared" si="22"/>
        <v>0</v>
      </c>
      <c r="BM66" s="34">
        <f t="shared" si="22"/>
        <v>0</v>
      </c>
      <c r="BN66" s="34">
        <f t="shared" si="22"/>
        <v>0</v>
      </c>
      <c r="BO66" s="34">
        <f t="shared" si="22"/>
        <v>0</v>
      </c>
      <c r="BP66" s="34">
        <f t="shared" si="22"/>
        <v>0</v>
      </c>
      <c r="BQ66" s="34"/>
      <c r="BR66" s="34">
        <f t="shared" si="22"/>
        <v>0</v>
      </c>
      <c r="BS66" s="34">
        <f t="shared" si="22"/>
        <v>0</v>
      </c>
      <c r="BT66" s="34">
        <f t="shared" si="22"/>
        <v>0</v>
      </c>
      <c r="BU66" s="34">
        <f t="shared" si="22"/>
        <v>0</v>
      </c>
      <c r="BV66" s="34">
        <f t="shared" si="22"/>
        <v>0</v>
      </c>
      <c r="BW66" s="34">
        <f t="shared" si="22"/>
        <v>0</v>
      </c>
      <c r="BX66" s="34">
        <f t="shared" si="22"/>
        <v>0</v>
      </c>
      <c r="BY66" s="33">
        <v>0</v>
      </c>
      <c r="BZ66" s="33">
        <v>0</v>
      </c>
      <c r="CA66" s="87"/>
    </row>
    <row r="67" spans="1:79" s="17" customFormat="1" ht="48" x14ac:dyDescent="0.2">
      <c r="A67" s="21" t="s">
        <v>180</v>
      </c>
      <c r="B67" s="15" t="s">
        <v>200</v>
      </c>
      <c r="C67" s="43" t="s">
        <v>177</v>
      </c>
      <c r="D67" s="52">
        <v>1.03</v>
      </c>
      <c r="E67" s="27">
        <v>0</v>
      </c>
      <c r="F67" s="36">
        <f>M67+T67+AA67+AH67</f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36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36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36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0</v>
      </c>
      <c r="AH67" s="36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27">
        <v>0</v>
      </c>
      <c r="AO67" s="36">
        <f t="shared" ref="AO67:AO72" si="23">AV67+BC67+BJ67+BQ67</f>
        <v>0</v>
      </c>
      <c r="AP67" s="27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36">
        <v>0</v>
      </c>
      <c r="AW67" s="27">
        <v>0</v>
      </c>
      <c r="AX67" s="27">
        <v>0</v>
      </c>
      <c r="AY67" s="27">
        <v>0</v>
      </c>
      <c r="AZ67" s="27">
        <v>0</v>
      </c>
      <c r="BA67" s="27">
        <v>0</v>
      </c>
      <c r="BB67" s="27">
        <v>0</v>
      </c>
      <c r="BC67" s="27">
        <v>0</v>
      </c>
      <c r="BD67" s="27">
        <v>0</v>
      </c>
      <c r="BE67" s="27">
        <v>0</v>
      </c>
      <c r="BF67" s="27">
        <v>0</v>
      </c>
      <c r="BG67" s="27">
        <v>0</v>
      </c>
      <c r="BH67" s="27">
        <v>0</v>
      </c>
      <c r="BI67" s="27">
        <v>0</v>
      </c>
      <c r="BJ67" s="27">
        <v>0</v>
      </c>
      <c r="BK67" s="27">
        <v>0</v>
      </c>
      <c r="BL67" s="27">
        <v>0</v>
      </c>
      <c r="BM67" s="27">
        <v>0</v>
      </c>
      <c r="BN67" s="27">
        <v>0</v>
      </c>
      <c r="BO67" s="27">
        <v>0</v>
      </c>
      <c r="BP67" s="27">
        <v>0</v>
      </c>
      <c r="BQ67" s="27">
        <v>0</v>
      </c>
      <c r="BR67" s="27">
        <v>0</v>
      </c>
      <c r="BS67" s="27">
        <v>0</v>
      </c>
      <c r="BT67" s="27">
        <v>0</v>
      </c>
      <c r="BU67" s="27">
        <v>0</v>
      </c>
      <c r="BV67" s="27">
        <v>0</v>
      </c>
      <c r="BW67" s="27">
        <v>0</v>
      </c>
      <c r="BX67" s="27">
        <v>0</v>
      </c>
      <c r="BY67" s="23">
        <v>0</v>
      </c>
      <c r="BZ67" s="23">
        <v>0</v>
      </c>
      <c r="CA67" s="24"/>
    </row>
    <row r="68" spans="1:79" s="17" customFormat="1" ht="96" x14ac:dyDescent="0.2">
      <c r="A68" s="21" t="s">
        <v>201</v>
      </c>
      <c r="B68" s="15" t="s">
        <v>202</v>
      </c>
      <c r="C68" s="43" t="s">
        <v>216</v>
      </c>
      <c r="D68" s="52">
        <v>0.12590000000000001</v>
      </c>
      <c r="E68" s="27">
        <v>0</v>
      </c>
      <c r="F68" s="36">
        <f t="shared" ref="F68:F70" si="24">M68+T68+AA68+AH68</f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36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36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36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0</v>
      </c>
      <c r="AG68" s="27">
        <v>0</v>
      </c>
      <c r="AH68" s="36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36">
        <f t="shared" si="23"/>
        <v>0.12591666666666668</v>
      </c>
      <c r="AP68" s="27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36">
        <f>0.1511/1.2</f>
        <v>0.12591666666666668</v>
      </c>
      <c r="AW68" s="27">
        <v>0</v>
      </c>
      <c r="AX68" s="27">
        <v>0</v>
      </c>
      <c r="AY68" s="27">
        <v>0</v>
      </c>
      <c r="AZ68" s="27">
        <v>0</v>
      </c>
      <c r="BA68" s="27">
        <v>0</v>
      </c>
      <c r="BB68" s="27">
        <v>0</v>
      </c>
      <c r="BC68" s="27">
        <v>0</v>
      </c>
      <c r="BD68" s="27">
        <v>0</v>
      </c>
      <c r="BE68" s="27">
        <v>0</v>
      </c>
      <c r="BF68" s="27">
        <v>0</v>
      </c>
      <c r="BG68" s="27">
        <v>0</v>
      </c>
      <c r="BH68" s="27">
        <v>0</v>
      </c>
      <c r="BI68" s="27">
        <v>0</v>
      </c>
      <c r="BJ68" s="27">
        <v>0</v>
      </c>
      <c r="BK68" s="27">
        <v>0</v>
      </c>
      <c r="BL68" s="27">
        <v>0</v>
      </c>
      <c r="BM68" s="27">
        <v>0</v>
      </c>
      <c r="BN68" s="27">
        <v>0</v>
      </c>
      <c r="BO68" s="27">
        <v>0</v>
      </c>
      <c r="BP68" s="27">
        <v>0</v>
      </c>
      <c r="BQ68" s="27">
        <v>0</v>
      </c>
      <c r="BR68" s="27">
        <v>0</v>
      </c>
      <c r="BS68" s="27">
        <v>0</v>
      </c>
      <c r="BT68" s="27">
        <v>0</v>
      </c>
      <c r="BU68" s="27">
        <v>0</v>
      </c>
      <c r="BV68" s="27">
        <v>0</v>
      </c>
      <c r="BW68" s="27">
        <v>0</v>
      </c>
      <c r="BX68" s="27">
        <v>0</v>
      </c>
      <c r="BY68" s="23">
        <v>0</v>
      </c>
      <c r="BZ68" s="23">
        <v>0</v>
      </c>
      <c r="CA68" s="24"/>
    </row>
    <row r="69" spans="1:79" s="17" customFormat="1" ht="216" x14ac:dyDescent="0.2">
      <c r="A69" s="21" t="s">
        <v>203</v>
      </c>
      <c r="B69" s="15" t="s">
        <v>204</v>
      </c>
      <c r="C69" s="43" t="s">
        <v>217</v>
      </c>
      <c r="D69" s="52">
        <v>0.48949999999999999</v>
      </c>
      <c r="E69" s="27">
        <v>0</v>
      </c>
      <c r="F69" s="36">
        <f t="shared" si="24"/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36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36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36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36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  <c r="AN69" s="27">
        <v>0</v>
      </c>
      <c r="AO69" s="36">
        <f t="shared" si="23"/>
        <v>0.48941666666666672</v>
      </c>
      <c r="AP69" s="27">
        <v>0</v>
      </c>
      <c r="AQ69" s="27">
        <v>0</v>
      </c>
      <c r="AR69" s="27">
        <v>0</v>
      </c>
      <c r="AS69" s="27">
        <v>0</v>
      </c>
      <c r="AT69" s="27">
        <v>0</v>
      </c>
      <c r="AU69" s="27">
        <v>0</v>
      </c>
      <c r="AV69" s="36">
        <f>0.5873/1.2</f>
        <v>0.48941666666666672</v>
      </c>
      <c r="AW69" s="27">
        <v>0</v>
      </c>
      <c r="AX69" s="27">
        <v>0</v>
      </c>
      <c r="AY69" s="27">
        <v>0</v>
      </c>
      <c r="AZ69" s="27">
        <v>0</v>
      </c>
      <c r="BA69" s="27">
        <v>0</v>
      </c>
      <c r="BB69" s="27">
        <v>0</v>
      </c>
      <c r="BC69" s="27">
        <v>0</v>
      </c>
      <c r="BD69" s="27">
        <v>0</v>
      </c>
      <c r="BE69" s="27">
        <v>0</v>
      </c>
      <c r="BF69" s="27">
        <v>0</v>
      </c>
      <c r="BG69" s="27">
        <v>0</v>
      </c>
      <c r="BH69" s="27">
        <v>0</v>
      </c>
      <c r="BI69" s="27">
        <v>0</v>
      </c>
      <c r="BJ69" s="27">
        <v>0</v>
      </c>
      <c r="BK69" s="27">
        <v>0</v>
      </c>
      <c r="BL69" s="27">
        <v>0</v>
      </c>
      <c r="BM69" s="27">
        <v>0</v>
      </c>
      <c r="BN69" s="27">
        <v>0</v>
      </c>
      <c r="BO69" s="27">
        <v>0</v>
      </c>
      <c r="BP69" s="27">
        <v>0</v>
      </c>
      <c r="BQ69" s="27">
        <v>0</v>
      </c>
      <c r="BR69" s="27">
        <v>0</v>
      </c>
      <c r="BS69" s="27">
        <v>0</v>
      </c>
      <c r="BT69" s="27">
        <v>0</v>
      </c>
      <c r="BU69" s="27">
        <v>0</v>
      </c>
      <c r="BV69" s="27">
        <v>0</v>
      </c>
      <c r="BW69" s="27">
        <v>0</v>
      </c>
      <c r="BX69" s="27">
        <v>0</v>
      </c>
      <c r="BY69" s="23">
        <v>0</v>
      </c>
      <c r="BZ69" s="23">
        <v>0</v>
      </c>
      <c r="CA69" s="24"/>
    </row>
    <row r="70" spans="1:79" s="17" customFormat="1" ht="132" x14ac:dyDescent="0.2">
      <c r="A70" s="21" t="s">
        <v>206</v>
      </c>
      <c r="B70" s="15" t="s">
        <v>205</v>
      </c>
      <c r="C70" s="43" t="s">
        <v>218</v>
      </c>
      <c r="D70" s="52">
        <v>0.33329999999999999</v>
      </c>
      <c r="E70" s="27">
        <v>0</v>
      </c>
      <c r="F70" s="36">
        <f t="shared" si="24"/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36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36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36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27">
        <v>0</v>
      </c>
      <c r="AH70" s="36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36">
        <f t="shared" si="23"/>
        <v>0</v>
      </c>
      <c r="AP70" s="27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36">
        <v>0</v>
      </c>
      <c r="AW70" s="27">
        <v>0</v>
      </c>
      <c r="AX70" s="27">
        <v>0</v>
      </c>
      <c r="AY70" s="27">
        <v>0</v>
      </c>
      <c r="AZ70" s="27">
        <v>0</v>
      </c>
      <c r="BA70" s="27">
        <v>0</v>
      </c>
      <c r="BB70" s="27">
        <v>0</v>
      </c>
      <c r="BC70" s="27">
        <v>0</v>
      </c>
      <c r="BD70" s="27">
        <v>0</v>
      </c>
      <c r="BE70" s="27">
        <v>0</v>
      </c>
      <c r="BF70" s="27">
        <v>0</v>
      </c>
      <c r="BG70" s="27">
        <v>0</v>
      </c>
      <c r="BH70" s="27">
        <v>0</v>
      </c>
      <c r="BI70" s="27">
        <v>0</v>
      </c>
      <c r="BJ70" s="27">
        <v>0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27">
        <v>0</v>
      </c>
      <c r="BR70" s="27">
        <v>0</v>
      </c>
      <c r="BS70" s="27">
        <v>0</v>
      </c>
      <c r="BT70" s="27">
        <v>0</v>
      </c>
      <c r="BU70" s="27">
        <v>0</v>
      </c>
      <c r="BV70" s="27">
        <v>0</v>
      </c>
      <c r="BW70" s="27">
        <v>0</v>
      </c>
      <c r="BX70" s="27">
        <v>0</v>
      </c>
      <c r="BY70" s="23">
        <v>0</v>
      </c>
      <c r="BZ70" s="23">
        <v>0</v>
      </c>
      <c r="CA70" s="24"/>
    </row>
    <row r="71" spans="1:79" s="17" customFormat="1" ht="192" x14ac:dyDescent="0.2">
      <c r="A71" s="21" t="s">
        <v>208</v>
      </c>
      <c r="B71" s="15" t="s">
        <v>207</v>
      </c>
      <c r="C71" s="43" t="s">
        <v>219</v>
      </c>
      <c r="D71" s="52">
        <v>0.19550000000000001</v>
      </c>
      <c r="E71" s="27">
        <v>0</v>
      </c>
      <c r="F71" s="36">
        <f>M71+T71+AA71+AH71</f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36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36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36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36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36">
        <f t="shared" si="23"/>
        <v>1.2360000000000002</v>
      </c>
      <c r="AP71" s="27">
        <v>0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36">
        <v>0</v>
      </c>
      <c r="AW71" s="27">
        <v>0</v>
      </c>
      <c r="AX71" s="27">
        <v>0</v>
      </c>
      <c r="AY71" s="27">
        <v>0</v>
      </c>
      <c r="AZ71" s="27">
        <v>0</v>
      </c>
      <c r="BA71" s="27">
        <v>0</v>
      </c>
      <c r="BB71" s="27">
        <v>0</v>
      </c>
      <c r="BC71" s="27">
        <v>0</v>
      </c>
      <c r="BD71" s="27">
        <v>0</v>
      </c>
      <c r="BE71" s="27">
        <v>0</v>
      </c>
      <c r="BF71" s="27">
        <v>0</v>
      </c>
      <c r="BG71" s="27">
        <v>0</v>
      </c>
      <c r="BH71" s="27">
        <v>0</v>
      </c>
      <c r="BI71" s="27">
        <v>0</v>
      </c>
      <c r="BJ71" s="27">
        <v>0</v>
      </c>
      <c r="BK71" s="27">
        <v>0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27">
        <f>1.4832/1.2</f>
        <v>1.2360000000000002</v>
      </c>
      <c r="BR71" s="27">
        <v>0</v>
      </c>
      <c r="BS71" s="27">
        <v>0</v>
      </c>
      <c r="BT71" s="27">
        <v>0</v>
      </c>
      <c r="BU71" s="27">
        <v>0</v>
      </c>
      <c r="BV71" s="27">
        <v>0</v>
      </c>
      <c r="BW71" s="27">
        <v>0</v>
      </c>
      <c r="BX71" s="27">
        <v>0</v>
      </c>
      <c r="BY71" s="23">
        <v>0</v>
      </c>
      <c r="BZ71" s="23">
        <v>0</v>
      </c>
      <c r="CA71" s="24"/>
    </row>
    <row r="72" spans="1:79" s="17" customFormat="1" ht="36" x14ac:dyDescent="0.2">
      <c r="A72" s="21" t="s">
        <v>210</v>
      </c>
      <c r="B72" s="15" t="s">
        <v>209</v>
      </c>
      <c r="C72" s="43" t="s">
        <v>220</v>
      </c>
      <c r="D72" s="52">
        <v>0.18060000000000001</v>
      </c>
      <c r="E72" s="25">
        <v>0</v>
      </c>
      <c r="F72" s="36">
        <f>M72+T72+AA72+AH72</f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34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34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34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0</v>
      </c>
      <c r="AG72" s="25">
        <f>E72</f>
        <v>0</v>
      </c>
      <c r="AH72" s="34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34">
        <f t="shared" si="23"/>
        <v>0</v>
      </c>
      <c r="AP72" s="25">
        <v>0</v>
      </c>
      <c r="AQ72" s="25">
        <v>0</v>
      </c>
      <c r="AR72" s="25">
        <v>0</v>
      </c>
      <c r="AS72" s="25">
        <v>0</v>
      </c>
      <c r="AT72" s="25">
        <v>0</v>
      </c>
      <c r="AU72" s="25">
        <v>0</v>
      </c>
      <c r="AV72" s="34">
        <v>0</v>
      </c>
      <c r="AW72" s="25">
        <v>0</v>
      </c>
      <c r="AX72" s="25">
        <v>0</v>
      </c>
      <c r="AY72" s="25">
        <v>0</v>
      </c>
      <c r="AZ72" s="25">
        <v>0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5">
        <v>0</v>
      </c>
      <c r="BK72" s="25">
        <v>0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5">
        <v>0</v>
      </c>
      <c r="BU72" s="25">
        <v>0</v>
      </c>
      <c r="BV72" s="25">
        <v>0</v>
      </c>
      <c r="BW72" s="25">
        <v>0</v>
      </c>
      <c r="BX72" s="25">
        <v>0</v>
      </c>
      <c r="BY72" s="23">
        <v>0</v>
      </c>
      <c r="BZ72" s="23">
        <v>0</v>
      </c>
      <c r="CA72" s="24"/>
    </row>
    <row r="73" spans="1:79" s="47" customFormat="1" ht="36" x14ac:dyDescent="0.2">
      <c r="A73" s="44" t="s">
        <v>233</v>
      </c>
      <c r="B73" s="15" t="s">
        <v>221</v>
      </c>
      <c r="C73" s="45" t="s">
        <v>222</v>
      </c>
      <c r="D73" s="49">
        <v>0.53580000000000005</v>
      </c>
      <c r="E73" s="46"/>
      <c r="F73" s="36">
        <f t="shared" ref="F73:F79" si="25">M73+T73+AA73+AH73</f>
        <v>0.53580000000000005</v>
      </c>
      <c r="G73" s="49"/>
      <c r="H73" s="49"/>
      <c r="I73" s="49"/>
      <c r="J73" s="49"/>
      <c r="K73" s="49"/>
      <c r="L73" s="49"/>
      <c r="M73" s="79"/>
      <c r="N73" s="49"/>
      <c r="O73" s="49"/>
      <c r="P73" s="49"/>
      <c r="Q73" s="49"/>
      <c r="R73" s="49"/>
      <c r="S73" s="49"/>
      <c r="T73" s="49"/>
      <c r="U73" s="49"/>
      <c r="V73" s="50"/>
      <c r="W73" s="51"/>
      <c r="X73" s="51"/>
      <c r="Y73" s="51"/>
      <c r="Z73" s="51"/>
      <c r="AA73" s="53">
        <v>0.53580000000000005</v>
      </c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80"/>
      <c r="AP73" s="51"/>
      <c r="AQ73" s="51"/>
      <c r="AR73" s="51"/>
      <c r="AS73" s="51"/>
      <c r="AT73" s="51"/>
      <c r="AU73" s="51"/>
      <c r="AV73" s="80"/>
      <c r="AW73" s="51"/>
      <c r="AX73" s="51"/>
      <c r="AY73" s="51"/>
      <c r="AZ73" s="51"/>
      <c r="BA73" s="51"/>
      <c r="BB73" s="51"/>
      <c r="BC73" s="51"/>
      <c r="BD73" s="51"/>
      <c r="BE73" s="51"/>
      <c r="BF73" s="51"/>
      <c r="BG73" s="51"/>
      <c r="BH73" s="51"/>
      <c r="BI73" s="51"/>
      <c r="BJ73" s="51"/>
      <c r="BK73" s="53">
        <v>0.79320000000000002</v>
      </c>
      <c r="BL73" s="51"/>
      <c r="BM73" s="51"/>
      <c r="BN73" s="51"/>
      <c r="BO73" s="51"/>
      <c r="BP73" s="51"/>
      <c r="BQ73" s="51"/>
      <c r="BR73" s="51"/>
      <c r="BS73" s="51"/>
      <c r="BT73" s="51"/>
      <c r="BU73" s="51"/>
      <c r="BV73" s="51"/>
      <c r="BW73" s="51"/>
      <c r="BX73" s="51"/>
      <c r="BY73" s="51"/>
      <c r="BZ73" s="51"/>
      <c r="CA73" s="51"/>
    </row>
    <row r="74" spans="1:79" s="47" customFormat="1" ht="36" x14ac:dyDescent="0.2">
      <c r="A74" s="44" t="s">
        <v>236</v>
      </c>
      <c r="B74" s="15" t="s">
        <v>223</v>
      </c>
      <c r="C74" s="45" t="s">
        <v>224</v>
      </c>
      <c r="D74" s="49">
        <v>0.1411</v>
      </c>
      <c r="E74" s="46"/>
      <c r="F74" s="36">
        <f t="shared" si="25"/>
        <v>0</v>
      </c>
      <c r="G74" s="49"/>
      <c r="H74" s="49"/>
      <c r="I74" s="49"/>
      <c r="J74" s="49"/>
      <c r="K74" s="49"/>
      <c r="L74" s="49"/>
      <c r="M74" s="79"/>
      <c r="N74" s="49"/>
      <c r="O74" s="49"/>
      <c r="P74" s="49"/>
      <c r="Q74" s="49"/>
      <c r="R74" s="49"/>
      <c r="S74" s="49"/>
      <c r="T74" s="49"/>
      <c r="U74" s="49"/>
      <c r="V74" s="50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80"/>
      <c r="AP74" s="51"/>
      <c r="AQ74" s="51"/>
      <c r="AR74" s="51"/>
      <c r="AS74" s="51"/>
      <c r="AT74" s="51"/>
      <c r="AU74" s="51"/>
      <c r="AV74" s="80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51"/>
      <c r="BN74" s="51"/>
      <c r="BO74" s="51"/>
      <c r="BP74" s="51"/>
      <c r="BQ74" s="51"/>
      <c r="BR74" s="51"/>
      <c r="BS74" s="51"/>
      <c r="BT74" s="51"/>
      <c r="BU74" s="51"/>
      <c r="BV74" s="51"/>
      <c r="BW74" s="51"/>
      <c r="BX74" s="51"/>
      <c r="BY74" s="51"/>
      <c r="BZ74" s="51"/>
      <c r="CA74" s="51"/>
    </row>
    <row r="75" spans="1:79" s="47" customFormat="1" ht="48" x14ac:dyDescent="0.2">
      <c r="A75" s="44" t="s">
        <v>237</v>
      </c>
      <c r="B75" s="15" t="s">
        <v>225</v>
      </c>
      <c r="C75" s="45" t="s">
        <v>226</v>
      </c>
      <c r="D75" s="49">
        <v>0.40500000000000003</v>
      </c>
      <c r="E75" s="46"/>
      <c r="F75" s="36">
        <f t="shared" si="25"/>
        <v>0.40500000000000003</v>
      </c>
      <c r="G75" s="49"/>
      <c r="H75" s="49"/>
      <c r="I75" s="49"/>
      <c r="J75" s="49"/>
      <c r="K75" s="49"/>
      <c r="L75" s="49"/>
      <c r="M75" s="79"/>
      <c r="N75" s="49"/>
      <c r="O75" s="49"/>
      <c r="P75" s="49"/>
      <c r="Q75" s="49"/>
      <c r="R75" s="49"/>
      <c r="S75" s="49"/>
      <c r="T75" s="49">
        <v>0.40500000000000003</v>
      </c>
      <c r="U75" s="49"/>
      <c r="V75" s="50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80"/>
      <c r="AP75" s="51"/>
      <c r="AQ75" s="51"/>
      <c r="AR75" s="51"/>
      <c r="AS75" s="51"/>
      <c r="AT75" s="51"/>
      <c r="AU75" s="51"/>
      <c r="AV75" s="80"/>
      <c r="AW75" s="51"/>
      <c r="AX75" s="51"/>
      <c r="AY75" s="51"/>
      <c r="AZ75" s="51"/>
      <c r="BA75" s="51"/>
      <c r="BB75" s="51"/>
      <c r="BC75" s="53">
        <v>0.33750000000000002</v>
      </c>
      <c r="BD75" s="51"/>
      <c r="BE75" s="51"/>
      <c r="BF75" s="51"/>
      <c r="BG75" s="51"/>
      <c r="BH75" s="51"/>
      <c r="BI75" s="51"/>
      <c r="BJ75" s="51"/>
      <c r="BK75" s="51"/>
      <c r="BL75" s="51"/>
      <c r="BM75" s="51"/>
      <c r="BN75" s="51"/>
      <c r="BO75" s="51"/>
      <c r="BP75" s="51"/>
      <c r="BQ75" s="51"/>
      <c r="BR75" s="51"/>
      <c r="BS75" s="51"/>
      <c r="BT75" s="51"/>
      <c r="BU75" s="51"/>
      <c r="BV75" s="51"/>
      <c r="BW75" s="51"/>
      <c r="BX75" s="51"/>
      <c r="BY75" s="51"/>
      <c r="BZ75" s="51"/>
      <c r="CA75" s="51"/>
    </row>
    <row r="76" spans="1:79" s="47" customFormat="1" ht="48" x14ac:dyDescent="0.2">
      <c r="A76" s="44" t="s">
        <v>238</v>
      </c>
      <c r="B76" s="15" t="s">
        <v>227</v>
      </c>
      <c r="C76" s="45" t="s">
        <v>228</v>
      </c>
      <c r="D76" s="49">
        <v>0.34179999999999999</v>
      </c>
      <c r="E76" s="46"/>
      <c r="F76" s="36">
        <f t="shared" si="25"/>
        <v>0.34179999999999999</v>
      </c>
      <c r="G76" s="49"/>
      <c r="H76" s="49"/>
      <c r="I76" s="49"/>
      <c r="J76" s="49"/>
      <c r="K76" s="49"/>
      <c r="L76" s="49"/>
      <c r="M76" s="79"/>
      <c r="N76" s="49"/>
      <c r="O76" s="49"/>
      <c r="P76" s="49"/>
      <c r="Q76" s="49"/>
      <c r="R76" s="49"/>
      <c r="S76" s="49"/>
      <c r="T76" s="49">
        <v>0.34179999999999999</v>
      </c>
      <c r="U76" s="49"/>
      <c r="V76" s="50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80"/>
      <c r="AP76" s="51"/>
      <c r="AQ76" s="51"/>
      <c r="AR76" s="51"/>
      <c r="AS76" s="51"/>
      <c r="AT76" s="51"/>
      <c r="AU76" s="51"/>
      <c r="AV76" s="80"/>
      <c r="AW76" s="51"/>
      <c r="AX76" s="51"/>
      <c r="AY76" s="51"/>
      <c r="AZ76" s="51"/>
      <c r="BA76" s="51"/>
      <c r="BB76" s="51"/>
      <c r="BC76" s="53">
        <v>0.34179999999999999</v>
      </c>
      <c r="BD76" s="51"/>
      <c r="BE76" s="51"/>
      <c r="BF76" s="51"/>
      <c r="BG76" s="51"/>
      <c r="BH76" s="51"/>
      <c r="BI76" s="51"/>
      <c r="BJ76" s="51"/>
      <c r="BK76" s="51"/>
      <c r="BL76" s="51"/>
      <c r="BM76" s="51"/>
      <c r="BN76" s="51"/>
      <c r="BO76" s="51"/>
      <c r="BP76" s="51"/>
      <c r="BQ76" s="51"/>
      <c r="BR76" s="51"/>
      <c r="BS76" s="51"/>
      <c r="BT76" s="51"/>
      <c r="BU76" s="51"/>
      <c r="BV76" s="51"/>
      <c r="BW76" s="51"/>
      <c r="BX76" s="51"/>
      <c r="BY76" s="51"/>
      <c r="BZ76" s="51"/>
      <c r="CA76" s="51"/>
    </row>
    <row r="77" spans="1:79" s="47" customFormat="1" ht="36" x14ac:dyDescent="0.2">
      <c r="A77" s="44" t="s">
        <v>239</v>
      </c>
      <c r="B77" s="15" t="s">
        <v>229</v>
      </c>
      <c r="C77" s="45" t="s">
        <v>230</v>
      </c>
      <c r="D77" s="49">
        <v>2.2366999999999999</v>
      </c>
      <c r="E77" s="46"/>
      <c r="F77" s="36">
        <f t="shared" si="25"/>
        <v>2.2366999999999999</v>
      </c>
      <c r="G77" s="49"/>
      <c r="H77" s="49"/>
      <c r="I77" s="49"/>
      <c r="J77" s="49"/>
      <c r="K77" s="49"/>
      <c r="L77" s="49"/>
      <c r="M77" s="79"/>
      <c r="N77" s="49"/>
      <c r="O77" s="49"/>
      <c r="P77" s="49"/>
      <c r="Q77" s="49"/>
      <c r="R77" s="49"/>
      <c r="S77" s="49"/>
      <c r="T77" s="49"/>
      <c r="U77" s="49"/>
      <c r="V77" s="50"/>
      <c r="W77" s="51"/>
      <c r="X77" s="51"/>
      <c r="Y77" s="51"/>
      <c r="Z77" s="51"/>
      <c r="AA77" s="53">
        <v>2.2366999999999999</v>
      </c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80"/>
      <c r="AP77" s="51"/>
      <c r="AQ77" s="51"/>
      <c r="AR77" s="51"/>
      <c r="AS77" s="51"/>
      <c r="AT77" s="51"/>
      <c r="AU77" s="51"/>
      <c r="AV77" s="80"/>
      <c r="AW77" s="51"/>
      <c r="AX77" s="51"/>
      <c r="AY77" s="51"/>
      <c r="AZ77" s="51"/>
      <c r="BA77" s="51"/>
      <c r="BB77" s="51"/>
      <c r="BC77" s="51"/>
      <c r="BD77" s="51"/>
      <c r="BE77" s="51"/>
      <c r="BF77" s="51"/>
      <c r="BG77" s="51"/>
      <c r="BH77" s="51"/>
      <c r="BI77" s="51"/>
      <c r="BJ77" s="51"/>
      <c r="BK77" s="53">
        <v>2.2366999999999999</v>
      </c>
      <c r="BL77" s="51"/>
      <c r="BM77" s="51"/>
      <c r="BN77" s="51"/>
      <c r="BO77" s="51"/>
      <c r="BP77" s="51"/>
      <c r="BQ77" s="51"/>
      <c r="BR77" s="51"/>
      <c r="BS77" s="51"/>
      <c r="BT77" s="51"/>
      <c r="BU77" s="51"/>
      <c r="BV77" s="51"/>
      <c r="BW77" s="51"/>
      <c r="BX77" s="51"/>
      <c r="BY77" s="51"/>
      <c r="BZ77" s="51"/>
      <c r="CA77" s="51"/>
    </row>
    <row r="78" spans="1:79" s="47" customFormat="1" ht="60" x14ac:dyDescent="0.2">
      <c r="A78" s="44" t="s">
        <v>240</v>
      </c>
      <c r="B78" s="15" t="s">
        <v>231</v>
      </c>
      <c r="C78" s="45" t="s">
        <v>232</v>
      </c>
      <c r="D78" s="49">
        <v>2.4380999999999999</v>
      </c>
      <c r="E78" s="46"/>
      <c r="F78" s="36">
        <f>M78+T78+AA78+AH78</f>
        <v>0</v>
      </c>
      <c r="G78" s="49"/>
      <c r="H78" s="49"/>
      <c r="I78" s="49"/>
      <c r="J78" s="49"/>
      <c r="K78" s="49"/>
      <c r="L78" s="49"/>
      <c r="M78" s="79"/>
      <c r="N78" s="49"/>
      <c r="O78" s="49"/>
      <c r="P78" s="49"/>
      <c r="Q78" s="49"/>
      <c r="R78" s="49"/>
      <c r="S78" s="49"/>
      <c r="T78" s="49"/>
      <c r="U78" s="49"/>
      <c r="V78" s="50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80"/>
      <c r="AP78" s="51"/>
      <c r="AQ78" s="51"/>
      <c r="AR78" s="51"/>
      <c r="AS78" s="51"/>
      <c r="AT78" s="51"/>
      <c r="AU78" s="51"/>
      <c r="AV78" s="80"/>
      <c r="AW78" s="51"/>
      <c r="AX78" s="51"/>
      <c r="AY78" s="51"/>
      <c r="AZ78" s="51"/>
      <c r="BA78" s="51"/>
      <c r="BB78" s="51"/>
      <c r="BC78" s="51"/>
      <c r="BD78" s="51"/>
      <c r="BE78" s="51"/>
      <c r="BF78" s="51"/>
      <c r="BG78" s="51"/>
      <c r="BH78" s="51"/>
      <c r="BI78" s="51"/>
      <c r="BJ78" s="51"/>
      <c r="BK78" s="51"/>
      <c r="BL78" s="51"/>
      <c r="BM78" s="51"/>
      <c r="BN78" s="51"/>
      <c r="BO78" s="51"/>
      <c r="BP78" s="51"/>
      <c r="BQ78" s="51"/>
      <c r="BR78" s="51"/>
      <c r="BS78" s="51"/>
      <c r="BT78" s="51"/>
      <c r="BU78" s="51"/>
      <c r="BV78" s="51"/>
      <c r="BW78" s="51"/>
      <c r="BX78" s="51"/>
      <c r="BY78" s="51"/>
      <c r="BZ78" s="51"/>
      <c r="CA78" s="51"/>
    </row>
    <row r="79" spans="1:79" s="47" customFormat="1" ht="48" x14ac:dyDescent="0.2">
      <c r="A79" s="44" t="s">
        <v>241</v>
      </c>
      <c r="B79" s="15" t="s">
        <v>234</v>
      </c>
      <c r="C79" s="45" t="s">
        <v>235</v>
      </c>
      <c r="D79" s="49">
        <v>0.54349999999999998</v>
      </c>
      <c r="E79" s="46">
        <v>0</v>
      </c>
      <c r="F79" s="36">
        <f t="shared" si="25"/>
        <v>0.54349999999999998</v>
      </c>
      <c r="G79" s="49"/>
      <c r="H79" s="49"/>
      <c r="I79" s="49"/>
      <c r="J79" s="49"/>
      <c r="K79" s="49"/>
      <c r="L79" s="49"/>
      <c r="M79" s="79"/>
      <c r="N79" s="49"/>
      <c r="O79" s="49"/>
      <c r="P79" s="49"/>
      <c r="Q79" s="49"/>
      <c r="R79" s="49"/>
      <c r="S79" s="49"/>
      <c r="T79" s="49"/>
      <c r="U79" s="49"/>
      <c r="V79" s="50"/>
      <c r="W79" s="51"/>
      <c r="X79" s="51"/>
      <c r="Y79" s="51"/>
      <c r="Z79" s="51"/>
      <c r="AA79" s="53">
        <v>0.54349999999999998</v>
      </c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80"/>
      <c r="AP79" s="51"/>
      <c r="AQ79" s="51"/>
      <c r="AR79" s="51"/>
      <c r="AS79" s="51"/>
      <c r="AT79" s="51"/>
      <c r="AU79" s="51"/>
      <c r="AV79" s="80"/>
      <c r="AW79" s="51"/>
      <c r="AX79" s="51"/>
      <c r="AY79" s="51"/>
      <c r="AZ79" s="51"/>
      <c r="BA79" s="51"/>
      <c r="BB79" s="51"/>
      <c r="BC79" s="51"/>
      <c r="BD79" s="51"/>
      <c r="BE79" s="51"/>
      <c r="BF79" s="51"/>
      <c r="BG79" s="51"/>
      <c r="BH79" s="51"/>
      <c r="BI79" s="51"/>
      <c r="BJ79" s="51"/>
      <c r="BK79" s="53">
        <v>0.54349999999999998</v>
      </c>
      <c r="BL79" s="51"/>
      <c r="BM79" s="51"/>
      <c r="BN79" s="51"/>
      <c r="BO79" s="51"/>
      <c r="BP79" s="51"/>
      <c r="BQ79" s="51"/>
      <c r="BR79" s="51"/>
      <c r="BS79" s="51"/>
      <c r="BT79" s="51"/>
      <c r="BU79" s="51"/>
      <c r="BV79" s="51"/>
      <c r="BW79" s="51"/>
      <c r="BX79" s="51"/>
      <c r="BY79" s="51"/>
      <c r="BZ79" s="51"/>
      <c r="CA79" s="51"/>
    </row>
    <row r="80" spans="1:79" s="17" customFormat="1" ht="12" x14ac:dyDescent="0.2">
      <c r="A80" s="21"/>
      <c r="B80" s="15"/>
      <c r="C80" s="43"/>
      <c r="D80" s="48"/>
      <c r="E80" s="25"/>
      <c r="F80" s="34"/>
      <c r="G80" s="25"/>
      <c r="H80" s="25"/>
      <c r="I80" s="25"/>
      <c r="J80" s="25"/>
      <c r="K80" s="25"/>
      <c r="L80" s="25"/>
      <c r="M80" s="34"/>
      <c r="N80" s="25"/>
      <c r="O80" s="25"/>
      <c r="P80" s="25"/>
      <c r="Q80" s="25"/>
      <c r="R80" s="25"/>
      <c r="S80" s="34"/>
      <c r="T80" s="25"/>
      <c r="U80" s="25"/>
      <c r="V80" s="25"/>
      <c r="W80" s="25"/>
      <c r="X80" s="25"/>
      <c r="Y80" s="25"/>
      <c r="Z80" s="34"/>
      <c r="AA80" s="25"/>
      <c r="AB80" s="25"/>
      <c r="AC80" s="25"/>
      <c r="AD80" s="25"/>
      <c r="AE80" s="25"/>
      <c r="AF80" s="25"/>
      <c r="AG80" s="25"/>
      <c r="AH80" s="34"/>
      <c r="AI80" s="25"/>
      <c r="AJ80" s="25"/>
      <c r="AK80" s="25"/>
      <c r="AL80" s="25"/>
      <c r="AM80" s="25"/>
      <c r="AN80" s="25"/>
      <c r="AO80" s="34"/>
      <c r="AP80" s="25"/>
      <c r="AQ80" s="25"/>
      <c r="AR80" s="25"/>
      <c r="AS80" s="25"/>
      <c r="AT80" s="25"/>
      <c r="AU80" s="25"/>
      <c r="AV80" s="34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  <c r="BH80" s="25"/>
      <c r="BI80" s="25"/>
      <c r="BJ80" s="25"/>
      <c r="BK80" s="25"/>
      <c r="BL80" s="25"/>
      <c r="BM80" s="25"/>
      <c r="BN80" s="25"/>
      <c r="BO80" s="25"/>
      <c r="BP80" s="25"/>
      <c r="BQ80" s="25"/>
      <c r="BR80" s="25"/>
      <c r="BS80" s="25"/>
      <c r="BT80" s="25"/>
      <c r="BU80" s="25"/>
      <c r="BV80" s="25"/>
      <c r="BW80" s="25"/>
      <c r="BX80" s="25"/>
      <c r="BY80" s="23"/>
      <c r="BZ80" s="23"/>
      <c r="CA80" s="24"/>
    </row>
    <row r="81" spans="1:79" s="17" customFormat="1" ht="12" x14ac:dyDescent="0.2">
      <c r="A81" s="21"/>
      <c r="B81" s="15"/>
      <c r="C81" s="19"/>
      <c r="D81" s="25"/>
      <c r="E81" s="25"/>
      <c r="F81" s="34"/>
      <c r="G81" s="25"/>
      <c r="H81" s="25"/>
      <c r="I81" s="25"/>
      <c r="J81" s="25"/>
      <c r="K81" s="25"/>
      <c r="L81" s="25"/>
      <c r="M81" s="34"/>
      <c r="N81" s="25"/>
      <c r="O81" s="25"/>
      <c r="P81" s="25"/>
      <c r="Q81" s="25"/>
      <c r="R81" s="25"/>
      <c r="S81" s="34"/>
      <c r="T81" s="25"/>
      <c r="U81" s="25"/>
      <c r="V81" s="25"/>
      <c r="W81" s="25"/>
      <c r="X81" s="25"/>
      <c r="Y81" s="25"/>
      <c r="Z81" s="34"/>
      <c r="AA81" s="25"/>
      <c r="AB81" s="25"/>
      <c r="AC81" s="25"/>
      <c r="AD81" s="25"/>
      <c r="AE81" s="25"/>
      <c r="AF81" s="25"/>
      <c r="AG81" s="25"/>
      <c r="AH81" s="34"/>
      <c r="AI81" s="25"/>
      <c r="AJ81" s="25"/>
      <c r="AK81" s="25"/>
      <c r="AL81" s="25"/>
      <c r="AM81" s="25"/>
      <c r="AN81" s="25"/>
      <c r="AO81" s="34"/>
      <c r="AP81" s="25"/>
      <c r="AQ81" s="25"/>
      <c r="AR81" s="25"/>
      <c r="AS81" s="25"/>
      <c r="AT81" s="25"/>
      <c r="AU81" s="25"/>
      <c r="AV81" s="34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25"/>
      <c r="BJ81" s="25"/>
      <c r="BK81" s="25"/>
      <c r="BL81" s="25"/>
      <c r="BM81" s="25"/>
      <c r="BN81" s="25"/>
      <c r="BO81" s="25"/>
      <c r="BP81" s="25"/>
      <c r="BQ81" s="25"/>
      <c r="BR81" s="25"/>
      <c r="BS81" s="25"/>
      <c r="BT81" s="25"/>
      <c r="BU81" s="25"/>
      <c r="BV81" s="25"/>
      <c r="BW81" s="25"/>
      <c r="BX81" s="25"/>
      <c r="BY81" s="23"/>
      <c r="BZ81" s="23"/>
      <c r="CA81" s="24"/>
    </row>
  </sheetData>
  <mergeCells count="40">
    <mergeCell ref="BQ17:BV17"/>
    <mergeCell ref="BW17:BX17"/>
    <mergeCell ref="F17:K17"/>
    <mergeCell ref="M17:R17"/>
    <mergeCell ref="T17:Y17"/>
    <mergeCell ref="AA17:AF17"/>
    <mergeCell ref="AH17:AM17"/>
    <mergeCell ref="AO17:AT17"/>
    <mergeCell ref="AV17:BA17"/>
    <mergeCell ref="BC17:BH17"/>
    <mergeCell ref="BJ17:BO17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BY17:BZ17"/>
    <mergeCell ref="Q11:AB11"/>
    <mergeCell ref="Q12:AB12"/>
    <mergeCell ref="A14:A18"/>
    <mergeCell ref="B14:B18"/>
    <mergeCell ref="C14:C18"/>
    <mergeCell ref="D14:D18"/>
    <mergeCell ref="E14:AM14"/>
    <mergeCell ref="N7:Z7"/>
    <mergeCell ref="BY2:CA2"/>
    <mergeCell ref="A3:AM3"/>
    <mergeCell ref="O4:P4"/>
    <mergeCell ref="Q4:R4"/>
    <mergeCell ref="N6:Z6"/>
  </mergeCells>
  <pageMargins left="0.39370078740157483" right="0.39370078740157483" top="0.78740157480314965" bottom="0.39370078740157483" header="0.19685039370078741" footer="0.19685039370078741"/>
  <pageSetup paperSize="8" scale="26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Лукьянова Дарья Анатольевна</cp:lastModifiedBy>
  <dcterms:created xsi:type="dcterms:W3CDTF">2020-05-14T10:40:12Z</dcterms:created>
  <dcterms:modified xsi:type="dcterms:W3CDTF">2024-12-25T04:33:31Z</dcterms:modified>
</cp:coreProperties>
</file>