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5430" windowWidth="28140" windowHeight="7515" activeTab="0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.№1 к методике" sheetId="5" r:id="rId5"/>
    <sheet name="Прилож.№2 к методике" sheetId="6" r:id="rId6"/>
  </sheets>
  <definedNames>
    <definedName name="_xlnm.Print_Area" localSheetId="2">'Приложение №4'!$A$1:$DA$24</definedName>
  </definedNames>
  <calcPr fullCalcOnLoad="1"/>
</workbook>
</file>

<file path=xl/comments1.xml><?xml version="1.0" encoding="utf-8"?>
<comments xmlns="http://schemas.openxmlformats.org/spreadsheetml/2006/main">
  <authors>
    <author>Краснова Наталья Ивановна</author>
  </authors>
  <commentList>
    <comment ref="BJ13" authorId="0">
      <text>
        <r>
          <rPr>
            <b/>
            <sz val="9"/>
            <rFont val="Tahoma"/>
            <family val="2"/>
          </rPr>
          <t>ЗРУ-Песчаная</t>
        </r>
      </text>
    </comment>
  </commentList>
</comments>
</file>

<file path=xl/comments2.xml><?xml version="1.0" encoding="utf-8"?>
<comments xmlns="http://schemas.openxmlformats.org/spreadsheetml/2006/main">
  <authors>
    <author>Краснова Наталья Ивановна</author>
  </authors>
  <commentList>
    <comment ref="AN15" authorId="0">
      <text>
        <r>
          <rPr>
            <b/>
            <sz val="9"/>
            <rFont val="Tahoma"/>
            <family val="2"/>
          </rPr>
          <t>Газпром-1,2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Краснова Наталья Ивановна</author>
  </authors>
  <commentList>
    <comment ref="A8" authorId="0">
      <text>
        <r>
          <rPr>
            <b/>
            <sz val="9"/>
            <rFont val="Tahoma"/>
            <family val="2"/>
          </rPr>
          <t>Краснова Наталья Ивановна:</t>
        </r>
        <r>
          <rPr>
            <sz val="9"/>
            <rFont val="Tahoma"/>
            <family val="2"/>
          </rPr>
          <t xml:space="preserve">
по состоянию на 20.09.2023</t>
        </r>
      </text>
    </comment>
  </commentList>
</comments>
</file>

<file path=xl/comments4.xml><?xml version="1.0" encoding="utf-8"?>
<comments xmlns="http://schemas.openxmlformats.org/spreadsheetml/2006/main">
  <authors>
    <author>Краснова Наталья Ивановна</author>
  </authors>
  <commentList>
    <comment ref="A8" authorId="0">
      <text>
        <r>
          <rPr>
            <b/>
            <sz val="9"/>
            <rFont val="Tahoma"/>
            <family val="2"/>
          </rPr>
          <t>Краснова Наталья Ивановна:</t>
        </r>
        <r>
          <rPr>
            <sz val="9"/>
            <rFont val="Tahoma"/>
            <family val="2"/>
          </rPr>
          <t xml:space="preserve">
по состоянию на 20.09.2023</t>
        </r>
      </text>
    </comment>
    <comment ref="AH12" authorId="0">
      <text>
        <r>
          <rPr>
            <sz val="9"/>
            <rFont val="Tahoma"/>
            <family val="2"/>
          </rPr>
          <t>без учета аннулированных</t>
        </r>
      </text>
    </comment>
  </commentList>
</comments>
</file>

<file path=xl/comments5.xml><?xml version="1.0" encoding="utf-8"?>
<comments xmlns="http://schemas.openxmlformats.org/spreadsheetml/2006/main">
  <authors>
    <author>Краснова Наталья Ивановна</author>
  </authors>
  <commentList>
    <comment ref="G33" authorId="0">
      <text>
        <r>
          <rPr>
            <b/>
            <sz val="9"/>
            <rFont val="Tahoma"/>
            <family val="2"/>
          </rPr>
          <t>без НДС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<sst xmlns="http://schemas.openxmlformats.org/spreadsheetml/2006/main" count="570" uniqueCount="161">
  <si>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</si>
  <si>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</si>
  <si>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</si>
  <si>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</si>
  <si>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</si>
  <si>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</si>
  <si>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</si>
  <si>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</si>
  <si>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</si>
  <si>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</si>
  <si>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</si>
  <si>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</si>
  <si>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</si>
  <si>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</si>
  <si>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</si>
  <si>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</si>
  <si>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</si>
  <si>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</si>
  <si>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</si>
  <si>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</si>
  <si>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</si>
  <si>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</si>
  <si>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</si>
  <si>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</si>
  <si>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</si>
  <si>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</si>
  <si>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</si>
  <si>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</si>
  <si>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</si>
  <si>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</si>
  <si>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</si>
  <si>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</si>
  <si>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</si>
  <si>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</si>
  <si>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</si>
  <si>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</si>
  <si>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</si>
  <si>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</si>
  <si>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</si>
  <si>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</si>
  <si>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</si>
  <si>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 xml:space="preserve"> -</t>
  </si>
  <si>
    <t>о фактических средних данных о присоединенных объемах
максимальной мощности за 3 предыдущих года (2020-2022 гг.)
по каждому мероприятию</t>
  </si>
  <si>
    <t>о фактических средних данных о длине линий электропередачи
и об объемах максимальной мощности построенных объектов
за 3 предыдущих года (2020-2022 гг.) по каждому мероприятию</t>
  </si>
  <si>
    <t>об осуществлении технологического присоединения по договорам, 
заключенным за текущий год (2023 г.)</t>
  </si>
  <si>
    <t>о поданных заявках на технологическое присоединение за текущий год (2023 г.)</t>
  </si>
  <si>
    <t>-</t>
  </si>
  <si>
    <t>Приложение N 1</t>
  </si>
  <si>
    <t xml:space="preserve">к Методическим указаниям
</t>
  </si>
  <si>
    <t xml:space="preserve">по определению размера платы
</t>
  </si>
  <si>
    <t>за технологическое присоединение</t>
  </si>
  <si>
    <t xml:space="preserve">к электрическим сетям
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</si>
  <si>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</si>
  <si>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</si>
  <si>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</si>
  <si>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</si>
  <si>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 сетевой</t>
  </si>
  <si>
    <t>организации, а также на обеспечение средствами</t>
  </si>
  <si>
    <t>коммерческого учета электрической энергии (мощности)</t>
  </si>
  <si>
    <t>N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</si>
  <si>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</si>
  <si>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</si>
  <si>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</si>
  <si>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</si>
  <si>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</si>
  <si>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</si>
  <si>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Строительство воздушных линий</t>
  </si>
  <si>
    <t>1.j</t>
  </si>
  <si>
    <t>Материал опоры (деревянные (j = 1), металлические (j = 2), железобетонные (j = 3)</t>
  </si>
  <si>
    <t>1.j.k</t>
  </si>
  <si>
    <t>Тип провода (изолированный провод (k = 1), неизолированный провод (k = 2)</t>
  </si>
  <si>
    <t>1.j.k.l</t>
  </si>
  <si>
    <t>Материал провода (медный (l = 1), стальной (l = 2), сталеалюминиевый (l = 3), алюминиевый (l = 4)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</si>
  <si>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</si>
  <si>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</si>
  <si>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</si>
  <si>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</si>
  <si>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1.j.k.l.m.n.o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</si>
  <si>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</si>
  <si>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</si>
  <si>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</si>
  <si>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</si>
  <si>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</si>
  <si>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</si>
  <si>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</si>
  <si>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</si>
  <si>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</si>
  <si>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</si>
  <si>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</si>
  <si>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</si>
  <si>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</si>
  <si>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</si>
  <si>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</si>
  <si>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</si>
  <si>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</si>
  <si>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</si>
  <si>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</si>
  <si>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</si>
  <si>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</si>
  <si>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комплектных трансформаторных подстанций (КТП)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</si>
  <si>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</si>
  <si>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</si>
  <si>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</si>
  <si>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</si>
  <si>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</si>
  <si>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</si>
  <si>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4.j.k.l.m</t>
  </si>
  <si>
    <t>Столбового/мачтового типа (m = 1), шкафного или киоскового типа (m = 2), блочного типа (m = 3), встроенного типа (m = 4)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</si>
  <si>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</si>
  <si>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</si>
  <si>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</si>
  <si>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</si>
  <si>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</si>
  <si>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</si>
  <si>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</si>
  <si>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5.j.k.l.m</t>
  </si>
  <si>
    <t>Открытого типа (m = 1), закрытого типа (m = 2)</t>
  </si>
  <si>
    <t>6.</t>
  </si>
  <si>
    <t>Строительство центров питания, подстанций уровнем напряжения 35 кВ и выше (ПС)</t>
  </si>
  <si>
    <t>6.j</t>
  </si>
  <si>
    <t>Однотрансформаторные (j = 1), двухтрансформаторные и более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</si>
  <si>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</si>
  <si>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</si>
  <si>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6.j.k.l</t>
  </si>
  <si>
    <t>Открытого типа (l = 1), закрытого типа (l = 2)</t>
  </si>
  <si>
    <t>7.</t>
  </si>
  <si>
    <t>Обеспечение средствами коммерческого учета электрической энергии (мощности)</t>
  </si>
  <si>
    <t>7.j</t>
  </si>
  <si>
    <t>Однофазный (j = 1), трехфазный (j = 2)</t>
  </si>
  <si>
    <t>7.j.k</t>
  </si>
  <si>
    <t>Прямого включения (k = 1), полукосвенного включения (k = 2), косвенного включения (k = 3)</t>
  </si>
  <si>
    <t>Приложение N 2</t>
  </si>
  <si>
    <t>на выполнение мероприятий по технологическому присоединению,</t>
  </si>
  <si>
    <t xml:space="preserve">предусмотренных подпунктами "а" и "в" пункта 16 Методических </t>
  </si>
  <si>
    <t xml:space="preserve">указаний по определению размера платы за технологическое </t>
  </si>
  <si>
    <t>присоединение к электрическим сетям,</t>
  </si>
  <si>
    <t>за  2022  год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</si>
  <si>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</si>
  <si>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</si>
  <si>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color indexed="8"/>
        <rFont val="Times New Roman"/>
        <family val="1"/>
      </rPr>
      <t>1</t>
    </r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</si>
  <si>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</si>
  <si>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</si>
  <si>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</si>
  <si>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</si>
  <si>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</si>
  <si>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</si>
  <si>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2.1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</si>
  <si>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</si>
  <si>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</si>
  <si>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</si>
  <si>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за  2020  год</t>
  </si>
  <si>
    <t>за  2021  год</t>
  </si>
  <si>
    <t>за 2020 - 2022 годы</t>
  </si>
  <si>
    <t>7.2.1</t>
  </si>
  <si>
    <t>Трехфазный прямого включения</t>
  </si>
  <si>
    <t>7.1.1</t>
  </si>
  <si>
    <t>Однофазный прямого включения</t>
  </si>
  <si>
    <t>2.j=6.k=2.l=1.m=4.n=2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</si>
  <si>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 без НДС</t>
  </si>
  <si>
    <t>Фактические
расходы на
строительство
подстанций
за 3 предыдущих
года
(тыс. рублей) без НДС</t>
  </si>
  <si>
    <t>Строительство кабельных линий ("Кабельная ЛЭП высокого напряжения, протяженность 1,960 км" (КЛ-10 кВ ф. "Газпром-1,2"))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</si>
</sst>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_₽"/>
    <numFmt numFmtId="174" formatCode="0.0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8" fillId="0" borderId="0" xfId="0" applyFont="1" applyAlignment="1">
      <alignment horizontal="center"/>
    </xf>
    <xf numFmtId="49" fontId="48" fillId="0" borderId="1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2" fontId="48" fillId="0" borderId="12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3" fontId="48" fillId="0" borderId="12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73" fontId="2" fillId="33" borderId="13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173" fontId="2" fillId="33" borderId="14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4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12AF0941CD49B973F53D39A9CBADC0A4B41ED169F0BF7CA3546AAEB368945DA6E0798D0B193B5DD70CB795D491BFF077C53ACA88F0979FDC8m9E" TargetMode="External" /><Relationship Id="rId2" Type="http://schemas.openxmlformats.org/officeDocument/2006/relationships/hyperlink" Target="consultantplus://offline/ref=C12AF0941CD49B973F53D39A9CBADC0A4B41ED169F0BF7CA3546AAEB368945DA6E0798D0B193B5DD71CB795D491BFF077C53ACA88F0979FDC8m9E" TargetMode="External" /><Relationship Id="rId3" Type="http://schemas.openxmlformats.org/officeDocument/2006/relationships/hyperlink" Target="consultantplus://offline/ref=C12AF0941CD49B973F53D39A9CBADC0A4B41ED169F0BF7CA3546AAEB368945DA6E0798D0B193B5DD70CB795D491BFF077C53ACA88F0979FDC8m9E" TargetMode="External" /><Relationship Id="rId4" Type="http://schemas.openxmlformats.org/officeDocument/2006/relationships/hyperlink" Target="consultantplus://offline/ref=C12AF0941CD49B973F53D39A9CBADC0A4B41ED169F0BF7CA3546AAEB368945DA6E0798D0B193B5DD71CB795D491BFF077C53ACA88F0979FDC8m9E" TargetMode="External" /><Relationship Id="rId5" Type="http://schemas.openxmlformats.org/officeDocument/2006/relationships/hyperlink" Target="consultantplus://offline/ref=C12AF0941CD49B973F53D39A9CBADC0A4B41ED169F0BF7CA3546AAEB368945DA6E0798D0B193B5DD70CB795D491BFF077C53ACA88F0979FDC8m9E" TargetMode="External" /><Relationship Id="rId6" Type="http://schemas.openxmlformats.org/officeDocument/2006/relationships/hyperlink" Target="consultantplus://offline/ref=C12AF0941CD49B973F53D39A9CBADC0A4B41ED169F0BF7CA3546AAEB368945DA6E0798D0B193B5DD71CB795D491BFF077C53ACA88F0979FDC8m9E" TargetMode="Externa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zoomScalePageLayoutView="0" workbookViewId="0" topLeftCell="A1">
      <selection activeCell="BJ14" sqref="BJ14:CE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9" t="s">
        <v>0</v>
      </c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ht="3" customHeight="1"/>
    <row r="4" spans="69:105" s="3" customFormat="1" ht="24" customHeight="1">
      <c r="BQ4" s="40" t="s">
        <v>1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5" ht="15.75"/>
    <row r="6" ht="15.75">
      <c r="DA6" s="5" t="s">
        <v>2</v>
      </c>
    </row>
    <row r="7" ht="15.75"/>
    <row r="8" spans="1:105" s="4" customFormat="1" ht="16.5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42" t="s">
        <v>42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</row>
    <row r="11" ht="15.75"/>
    <row r="12" spans="1:105" s="2" customFormat="1" ht="93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4"/>
      <c r="BJ12" s="45" t="s">
        <v>159</v>
      </c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7"/>
      <c r="CF12" s="45" t="s">
        <v>8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2" customFormat="1" ht="27" customHeight="1">
      <c r="A13" s="31" t="s">
        <v>3</v>
      </c>
      <c r="B13" s="31"/>
      <c r="C13" s="31"/>
      <c r="D13" s="31"/>
      <c r="E13" s="31"/>
      <c r="F13" s="32" t="s">
        <v>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6">
        <v>150973.188</v>
      </c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8"/>
      <c r="CF13" s="34">
        <v>6150</v>
      </c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2" customFormat="1" ht="40.5" customHeight="1">
      <c r="A14" s="31" t="s">
        <v>4</v>
      </c>
      <c r="B14" s="31"/>
      <c r="C14" s="31"/>
      <c r="D14" s="31"/>
      <c r="E14" s="31"/>
      <c r="F14" s="32" t="s">
        <v>11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>
        <v>0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5"/>
      <c r="CF14" s="34">
        <v>0</v>
      </c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2" customFormat="1" ht="27" customHeight="1">
      <c r="A15" s="31" t="s">
        <v>5</v>
      </c>
      <c r="B15" s="31"/>
      <c r="C15" s="31"/>
      <c r="D15" s="31"/>
      <c r="E15" s="31"/>
      <c r="F15" s="32" t="s">
        <v>10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>
        <v>0</v>
      </c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4">
        <v>0</v>
      </c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</sheetData>
  <sheetProtection/>
  <mergeCells count="19"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7">
      <selection activeCell="CF18" sqref="CF18:DA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12</v>
      </c>
    </row>
    <row r="2" spans="69:105" s="2" customFormat="1" ht="39.75" customHeight="1">
      <c r="BQ2" s="39" t="s">
        <v>0</v>
      </c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ht="3" customHeight="1"/>
    <row r="4" spans="69:105" s="3" customFormat="1" ht="24" customHeight="1">
      <c r="BQ4" s="40" t="s">
        <v>1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5" ht="15.75"/>
    <row r="6" ht="15.75">
      <c r="DA6" s="5" t="s">
        <v>2</v>
      </c>
    </row>
    <row r="7" ht="15.75"/>
    <row r="8" spans="1:105" s="4" customFormat="1" ht="16.5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42" t="s">
        <v>43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</row>
    <row r="11" ht="15.75"/>
    <row r="12" spans="1:105" s="2" customFormat="1" ht="145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  <c r="AN12" s="45" t="s">
        <v>158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7"/>
      <c r="BJ12" s="45" t="s">
        <v>13</v>
      </c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7"/>
      <c r="CF12" s="45" t="s">
        <v>14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2" customFormat="1" ht="27.75" customHeight="1">
      <c r="A13" s="31" t="s">
        <v>3</v>
      </c>
      <c r="B13" s="31"/>
      <c r="C13" s="31"/>
      <c r="D13" s="31"/>
      <c r="E13" s="31"/>
      <c r="F13" s="32" t="s">
        <v>15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>
        <f>AN14</f>
        <v>0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5"/>
      <c r="BJ13" s="33">
        <f>BJ14</f>
        <v>0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5"/>
      <c r="CF13" s="33">
        <f>CF14</f>
        <v>0</v>
      </c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2" customFormat="1" ht="15" customHeight="1">
      <c r="A14" s="31"/>
      <c r="B14" s="31"/>
      <c r="C14" s="31"/>
      <c r="D14" s="31"/>
      <c r="E14" s="31"/>
      <c r="F14" s="32" t="s">
        <v>16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>
        <v>0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33">
        <v>0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5"/>
      <c r="CF14" s="34">
        <v>0</v>
      </c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2" customFormat="1" ht="15" customHeight="1">
      <c r="A15" s="31"/>
      <c r="B15" s="31"/>
      <c r="C15" s="31"/>
      <c r="D15" s="31"/>
      <c r="E15" s="31"/>
      <c r="F15" s="32" t="s">
        <v>17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6">
        <v>46734.88688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48">
        <v>2.1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50"/>
      <c r="CF15" s="49">
        <v>614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</row>
    <row r="16" spans="1:105" s="2" customFormat="1" ht="15" customHeight="1">
      <c r="A16" s="31"/>
      <c r="B16" s="31"/>
      <c r="C16" s="31"/>
      <c r="D16" s="31"/>
      <c r="E16" s="31"/>
      <c r="F16" s="32" t="s">
        <v>18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>
        <v>0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5"/>
      <c r="BJ16" s="33">
        <v>0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5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2" customFormat="1" ht="27.75" customHeight="1">
      <c r="A17" s="31" t="s">
        <v>4</v>
      </c>
      <c r="B17" s="31"/>
      <c r="C17" s="31"/>
      <c r="D17" s="31"/>
      <c r="E17" s="31"/>
      <c r="F17" s="32" t="s">
        <v>19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>
        <v>0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5"/>
      <c r="BJ17" s="33">
        <v>0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34">
        <v>0</v>
      </c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2" customFormat="1" ht="15" customHeight="1">
      <c r="A18" s="31"/>
      <c r="B18" s="31"/>
      <c r="C18" s="31"/>
      <c r="D18" s="31"/>
      <c r="E18" s="31"/>
      <c r="F18" s="32" t="s">
        <v>16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>
        <v>0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5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5"/>
      <c r="CF18" s="34">
        <v>0</v>
      </c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2" customFormat="1" ht="15" customHeight="1">
      <c r="A19" s="31"/>
      <c r="B19" s="31"/>
      <c r="C19" s="31"/>
      <c r="D19" s="31"/>
      <c r="E19" s="31"/>
      <c r="F19" s="32" t="s">
        <v>17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>
        <v>0</v>
      </c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5"/>
      <c r="BJ19" s="33">
        <v>0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4">
        <v>0</v>
      </c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2" customFormat="1" ht="15" customHeight="1">
      <c r="A20" s="31"/>
      <c r="B20" s="31"/>
      <c r="C20" s="31"/>
      <c r="D20" s="31"/>
      <c r="E20" s="31"/>
      <c r="F20" s="32" t="s">
        <v>18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>
        <v>0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5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5"/>
      <c r="CF20" s="34">
        <v>0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="130" zoomScaleSheetLayoutView="130" zoomScalePageLayoutView="0" workbookViewId="0" topLeftCell="A7">
      <selection activeCell="CD20" sqref="CD20:CK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20</v>
      </c>
    </row>
    <row r="2" spans="69:105" s="2" customFormat="1" ht="39.75" customHeight="1">
      <c r="BQ2" s="39" t="s">
        <v>0</v>
      </c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ht="3" customHeight="1"/>
    <row r="4" spans="69:105" s="3" customFormat="1" ht="24" customHeight="1">
      <c r="BQ4" s="40" t="s">
        <v>21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5" ht="15.75"/>
    <row r="6" ht="15.75">
      <c r="DA6" s="5" t="s">
        <v>2</v>
      </c>
    </row>
    <row r="7" ht="15.75"/>
    <row r="8" spans="1:105" s="4" customFormat="1" ht="16.5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42" t="s">
        <v>44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</row>
    <row r="12" spans="1:105" s="2" customFormat="1" ht="42" customHeight="1">
      <c r="A12" s="51" t="s">
        <v>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 t="s">
        <v>23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5" t="s">
        <v>24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7"/>
      <c r="CD12" s="45" t="s">
        <v>25</v>
      </c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2" customFormat="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45" t="s">
        <v>16</v>
      </c>
      <c r="AI13" s="46"/>
      <c r="AJ13" s="46"/>
      <c r="AK13" s="46"/>
      <c r="AL13" s="46"/>
      <c r="AM13" s="46"/>
      <c r="AN13" s="46"/>
      <c r="AO13" s="47"/>
      <c r="AP13" s="45" t="s">
        <v>26</v>
      </c>
      <c r="AQ13" s="46"/>
      <c r="AR13" s="46"/>
      <c r="AS13" s="46"/>
      <c r="AT13" s="46"/>
      <c r="AU13" s="46"/>
      <c r="AV13" s="46"/>
      <c r="AW13" s="47"/>
      <c r="AX13" s="45" t="s">
        <v>27</v>
      </c>
      <c r="AY13" s="46"/>
      <c r="AZ13" s="46"/>
      <c r="BA13" s="46"/>
      <c r="BB13" s="46"/>
      <c r="BC13" s="46"/>
      <c r="BD13" s="46"/>
      <c r="BE13" s="47"/>
      <c r="BF13" s="45" t="s">
        <v>16</v>
      </c>
      <c r="BG13" s="46"/>
      <c r="BH13" s="46"/>
      <c r="BI13" s="46"/>
      <c r="BJ13" s="46"/>
      <c r="BK13" s="46"/>
      <c r="BL13" s="46"/>
      <c r="BM13" s="47"/>
      <c r="BN13" s="45" t="s">
        <v>26</v>
      </c>
      <c r="BO13" s="46"/>
      <c r="BP13" s="46"/>
      <c r="BQ13" s="46"/>
      <c r="BR13" s="46"/>
      <c r="BS13" s="46"/>
      <c r="BT13" s="46"/>
      <c r="BU13" s="47"/>
      <c r="BV13" s="45" t="s">
        <v>27</v>
      </c>
      <c r="BW13" s="46"/>
      <c r="BX13" s="46"/>
      <c r="BY13" s="46"/>
      <c r="BZ13" s="46"/>
      <c r="CA13" s="46"/>
      <c r="CB13" s="46"/>
      <c r="CC13" s="47"/>
      <c r="CD13" s="45" t="s">
        <v>16</v>
      </c>
      <c r="CE13" s="46"/>
      <c r="CF13" s="46"/>
      <c r="CG13" s="46"/>
      <c r="CH13" s="46"/>
      <c r="CI13" s="46"/>
      <c r="CJ13" s="46"/>
      <c r="CK13" s="47"/>
      <c r="CL13" s="45" t="s">
        <v>26</v>
      </c>
      <c r="CM13" s="46"/>
      <c r="CN13" s="46"/>
      <c r="CO13" s="46"/>
      <c r="CP13" s="46"/>
      <c r="CQ13" s="46"/>
      <c r="CR13" s="46"/>
      <c r="CS13" s="47"/>
      <c r="CT13" s="45" t="s">
        <v>27</v>
      </c>
      <c r="CU13" s="46"/>
      <c r="CV13" s="46"/>
      <c r="CW13" s="46"/>
      <c r="CX13" s="46"/>
      <c r="CY13" s="46"/>
      <c r="CZ13" s="46"/>
      <c r="DA13" s="46"/>
    </row>
    <row r="14" spans="1:105" s="2" customFormat="1" ht="15" customHeight="1">
      <c r="A14" s="31" t="s">
        <v>3</v>
      </c>
      <c r="B14" s="31"/>
      <c r="C14" s="31"/>
      <c r="D14" s="31"/>
      <c r="E14" s="31"/>
      <c r="F14" s="32" t="s">
        <v>28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5"/>
      <c r="AH14" s="56" t="s">
        <v>46</v>
      </c>
      <c r="AI14" s="57"/>
      <c r="AJ14" s="57"/>
      <c r="AK14" s="57"/>
      <c r="AL14" s="57"/>
      <c r="AM14" s="57"/>
      <c r="AN14" s="57"/>
      <c r="AO14" s="58"/>
      <c r="AP14" s="56" t="s">
        <v>41</v>
      </c>
      <c r="AQ14" s="57"/>
      <c r="AR14" s="57"/>
      <c r="AS14" s="57"/>
      <c r="AT14" s="57"/>
      <c r="AU14" s="57"/>
      <c r="AV14" s="57"/>
      <c r="AW14" s="58"/>
      <c r="AX14" s="56" t="s">
        <v>41</v>
      </c>
      <c r="AY14" s="57"/>
      <c r="AZ14" s="57"/>
      <c r="BA14" s="57"/>
      <c r="BB14" s="57"/>
      <c r="BC14" s="57"/>
      <c r="BD14" s="57"/>
      <c r="BE14" s="58"/>
      <c r="BF14" s="56" t="s">
        <v>46</v>
      </c>
      <c r="BG14" s="57"/>
      <c r="BH14" s="57"/>
      <c r="BI14" s="57"/>
      <c r="BJ14" s="57"/>
      <c r="BK14" s="57"/>
      <c r="BL14" s="57"/>
      <c r="BM14" s="58"/>
      <c r="BN14" s="56" t="s">
        <v>41</v>
      </c>
      <c r="BO14" s="57"/>
      <c r="BP14" s="57"/>
      <c r="BQ14" s="57"/>
      <c r="BR14" s="57"/>
      <c r="BS14" s="57"/>
      <c r="BT14" s="57"/>
      <c r="BU14" s="58"/>
      <c r="BV14" s="56" t="s">
        <v>41</v>
      </c>
      <c r="BW14" s="57"/>
      <c r="BX14" s="57"/>
      <c r="BY14" s="57"/>
      <c r="BZ14" s="57"/>
      <c r="CA14" s="57"/>
      <c r="CB14" s="57"/>
      <c r="CC14" s="58"/>
      <c r="CD14" s="56" t="s">
        <v>46</v>
      </c>
      <c r="CE14" s="57"/>
      <c r="CF14" s="57"/>
      <c r="CG14" s="57"/>
      <c r="CH14" s="57"/>
      <c r="CI14" s="57"/>
      <c r="CJ14" s="57"/>
      <c r="CK14" s="58"/>
      <c r="CL14" s="56" t="s">
        <v>41</v>
      </c>
      <c r="CM14" s="57"/>
      <c r="CN14" s="57"/>
      <c r="CO14" s="57"/>
      <c r="CP14" s="57"/>
      <c r="CQ14" s="57"/>
      <c r="CR14" s="57"/>
      <c r="CS14" s="58"/>
      <c r="CT14" s="56" t="s">
        <v>41</v>
      </c>
      <c r="CU14" s="57"/>
      <c r="CV14" s="57"/>
      <c r="CW14" s="57"/>
      <c r="CX14" s="57"/>
      <c r="CY14" s="57"/>
      <c r="CZ14" s="57"/>
      <c r="DA14" s="58"/>
    </row>
    <row r="15" spans="1:105" s="2" customFormat="1" ht="27.75" customHeight="1">
      <c r="A15" s="31"/>
      <c r="B15" s="31"/>
      <c r="C15" s="31"/>
      <c r="D15" s="31"/>
      <c r="E15" s="31"/>
      <c r="F15" s="59" t="s">
        <v>29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6" t="s">
        <v>46</v>
      </c>
      <c r="AI15" s="57"/>
      <c r="AJ15" s="57"/>
      <c r="AK15" s="57"/>
      <c r="AL15" s="57"/>
      <c r="AM15" s="57"/>
      <c r="AN15" s="57"/>
      <c r="AO15" s="58"/>
      <c r="AP15" s="56" t="s">
        <v>41</v>
      </c>
      <c r="AQ15" s="57"/>
      <c r="AR15" s="57"/>
      <c r="AS15" s="57"/>
      <c r="AT15" s="57"/>
      <c r="AU15" s="57"/>
      <c r="AV15" s="57"/>
      <c r="AW15" s="58"/>
      <c r="AX15" s="56" t="s">
        <v>41</v>
      </c>
      <c r="AY15" s="57"/>
      <c r="AZ15" s="57"/>
      <c r="BA15" s="57"/>
      <c r="BB15" s="57"/>
      <c r="BC15" s="57"/>
      <c r="BD15" s="57"/>
      <c r="BE15" s="58"/>
      <c r="BF15" s="56" t="s">
        <v>46</v>
      </c>
      <c r="BG15" s="57"/>
      <c r="BH15" s="57"/>
      <c r="BI15" s="57"/>
      <c r="BJ15" s="57"/>
      <c r="BK15" s="57"/>
      <c r="BL15" s="57"/>
      <c r="BM15" s="58"/>
      <c r="BN15" s="56" t="s">
        <v>41</v>
      </c>
      <c r="BO15" s="57"/>
      <c r="BP15" s="57"/>
      <c r="BQ15" s="57"/>
      <c r="BR15" s="57"/>
      <c r="BS15" s="57"/>
      <c r="BT15" s="57"/>
      <c r="BU15" s="58"/>
      <c r="BV15" s="56" t="s">
        <v>41</v>
      </c>
      <c r="BW15" s="57"/>
      <c r="BX15" s="57"/>
      <c r="BY15" s="57"/>
      <c r="BZ15" s="57"/>
      <c r="CA15" s="57"/>
      <c r="CB15" s="57"/>
      <c r="CC15" s="58"/>
      <c r="CD15" s="56" t="s">
        <v>46</v>
      </c>
      <c r="CE15" s="57"/>
      <c r="CF15" s="57"/>
      <c r="CG15" s="57"/>
      <c r="CH15" s="57"/>
      <c r="CI15" s="57"/>
      <c r="CJ15" s="57"/>
      <c r="CK15" s="58"/>
      <c r="CL15" s="56" t="s">
        <v>41</v>
      </c>
      <c r="CM15" s="57"/>
      <c r="CN15" s="57"/>
      <c r="CO15" s="57"/>
      <c r="CP15" s="57"/>
      <c r="CQ15" s="57"/>
      <c r="CR15" s="57"/>
      <c r="CS15" s="58"/>
      <c r="CT15" s="56" t="s">
        <v>41</v>
      </c>
      <c r="CU15" s="57"/>
      <c r="CV15" s="57"/>
      <c r="CW15" s="57"/>
      <c r="CX15" s="57"/>
      <c r="CY15" s="57"/>
      <c r="CZ15" s="57"/>
      <c r="DA15" s="58"/>
    </row>
    <row r="16" spans="1:105" s="2" customFormat="1" ht="15" customHeight="1">
      <c r="A16" s="31" t="s">
        <v>4</v>
      </c>
      <c r="B16" s="31"/>
      <c r="C16" s="31"/>
      <c r="D16" s="31"/>
      <c r="E16" s="31"/>
      <c r="F16" s="32" t="s">
        <v>30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55"/>
      <c r="AH16" s="56" t="s">
        <v>46</v>
      </c>
      <c r="AI16" s="57"/>
      <c r="AJ16" s="57"/>
      <c r="AK16" s="57"/>
      <c r="AL16" s="57"/>
      <c r="AM16" s="57"/>
      <c r="AN16" s="57"/>
      <c r="AO16" s="58"/>
      <c r="AP16" s="56" t="s">
        <v>46</v>
      </c>
      <c r="AQ16" s="57"/>
      <c r="AR16" s="57"/>
      <c r="AS16" s="57"/>
      <c r="AT16" s="57"/>
      <c r="AU16" s="57"/>
      <c r="AV16" s="57"/>
      <c r="AW16" s="58"/>
      <c r="AX16" s="56" t="s">
        <v>41</v>
      </c>
      <c r="AY16" s="57"/>
      <c r="AZ16" s="57"/>
      <c r="BA16" s="57"/>
      <c r="BB16" s="57"/>
      <c r="BC16" s="57"/>
      <c r="BD16" s="57"/>
      <c r="BE16" s="58"/>
      <c r="BF16" s="56" t="s">
        <v>46</v>
      </c>
      <c r="BG16" s="57"/>
      <c r="BH16" s="57"/>
      <c r="BI16" s="57"/>
      <c r="BJ16" s="57"/>
      <c r="BK16" s="57"/>
      <c r="BL16" s="57"/>
      <c r="BM16" s="58"/>
      <c r="BN16" s="56" t="s">
        <v>46</v>
      </c>
      <c r="BO16" s="57"/>
      <c r="BP16" s="57"/>
      <c r="BQ16" s="57"/>
      <c r="BR16" s="57"/>
      <c r="BS16" s="57"/>
      <c r="BT16" s="57"/>
      <c r="BU16" s="58"/>
      <c r="BV16" s="56" t="s">
        <v>41</v>
      </c>
      <c r="BW16" s="57"/>
      <c r="BX16" s="57"/>
      <c r="BY16" s="57"/>
      <c r="BZ16" s="57"/>
      <c r="CA16" s="57"/>
      <c r="CB16" s="57"/>
      <c r="CC16" s="58"/>
      <c r="CD16" s="56" t="s">
        <v>46</v>
      </c>
      <c r="CE16" s="57"/>
      <c r="CF16" s="57"/>
      <c r="CG16" s="57"/>
      <c r="CH16" s="57"/>
      <c r="CI16" s="57"/>
      <c r="CJ16" s="57"/>
      <c r="CK16" s="58"/>
      <c r="CL16" s="56" t="s">
        <v>46</v>
      </c>
      <c r="CM16" s="57"/>
      <c r="CN16" s="57"/>
      <c r="CO16" s="57"/>
      <c r="CP16" s="57"/>
      <c r="CQ16" s="57"/>
      <c r="CR16" s="57"/>
      <c r="CS16" s="58"/>
      <c r="CT16" s="56" t="s">
        <v>41</v>
      </c>
      <c r="CU16" s="57"/>
      <c r="CV16" s="57"/>
      <c r="CW16" s="57"/>
      <c r="CX16" s="57"/>
      <c r="CY16" s="57"/>
      <c r="CZ16" s="57"/>
      <c r="DA16" s="58"/>
    </row>
    <row r="17" spans="1:105" s="2" customFormat="1" ht="27.75" customHeight="1">
      <c r="A17" s="31"/>
      <c r="B17" s="31"/>
      <c r="C17" s="31"/>
      <c r="D17" s="31"/>
      <c r="E17" s="31"/>
      <c r="F17" s="59" t="s">
        <v>31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6" t="s">
        <v>41</v>
      </c>
      <c r="AI17" s="57"/>
      <c r="AJ17" s="57"/>
      <c r="AK17" s="57"/>
      <c r="AL17" s="57"/>
      <c r="AM17" s="57"/>
      <c r="AN17" s="57"/>
      <c r="AO17" s="58"/>
      <c r="AP17" s="56" t="s">
        <v>41</v>
      </c>
      <c r="AQ17" s="57"/>
      <c r="AR17" s="57"/>
      <c r="AS17" s="57"/>
      <c r="AT17" s="57"/>
      <c r="AU17" s="57"/>
      <c r="AV17" s="57"/>
      <c r="AW17" s="58"/>
      <c r="AX17" s="56" t="s">
        <v>41</v>
      </c>
      <c r="AY17" s="57"/>
      <c r="AZ17" s="57"/>
      <c r="BA17" s="57"/>
      <c r="BB17" s="57"/>
      <c r="BC17" s="57"/>
      <c r="BD17" s="57"/>
      <c r="BE17" s="58"/>
      <c r="BF17" s="56" t="s">
        <v>41</v>
      </c>
      <c r="BG17" s="57"/>
      <c r="BH17" s="57"/>
      <c r="BI17" s="57"/>
      <c r="BJ17" s="57"/>
      <c r="BK17" s="57"/>
      <c r="BL17" s="57"/>
      <c r="BM17" s="58"/>
      <c r="BN17" s="56" t="s">
        <v>41</v>
      </c>
      <c r="BO17" s="57"/>
      <c r="BP17" s="57"/>
      <c r="BQ17" s="57"/>
      <c r="BR17" s="57"/>
      <c r="BS17" s="57"/>
      <c r="BT17" s="57"/>
      <c r="BU17" s="58"/>
      <c r="BV17" s="56" t="s">
        <v>41</v>
      </c>
      <c r="BW17" s="57"/>
      <c r="BX17" s="57"/>
      <c r="BY17" s="57"/>
      <c r="BZ17" s="57"/>
      <c r="CA17" s="57"/>
      <c r="CB17" s="57"/>
      <c r="CC17" s="58"/>
      <c r="CD17" s="56" t="s">
        <v>41</v>
      </c>
      <c r="CE17" s="57"/>
      <c r="CF17" s="57"/>
      <c r="CG17" s="57"/>
      <c r="CH17" s="57"/>
      <c r="CI17" s="57"/>
      <c r="CJ17" s="57"/>
      <c r="CK17" s="58"/>
      <c r="CL17" s="56" t="s">
        <v>41</v>
      </c>
      <c r="CM17" s="57"/>
      <c r="CN17" s="57"/>
      <c r="CO17" s="57"/>
      <c r="CP17" s="57"/>
      <c r="CQ17" s="57"/>
      <c r="CR17" s="57"/>
      <c r="CS17" s="58"/>
      <c r="CT17" s="56" t="s">
        <v>41</v>
      </c>
      <c r="CU17" s="57"/>
      <c r="CV17" s="57"/>
      <c r="CW17" s="57"/>
      <c r="CX17" s="57"/>
      <c r="CY17" s="57"/>
      <c r="CZ17" s="57"/>
      <c r="DA17" s="58"/>
    </row>
    <row r="18" spans="1:105" s="2" customFormat="1" ht="15" customHeight="1">
      <c r="A18" s="31" t="s">
        <v>5</v>
      </c>
      <c r="B18" s="31"/>
      <c r="C18" s="31"/>
      <c r="D18" s="31"/>
      <c r="E18" s="31"/>
      <c r="F18" s="32" t="s">
        <v>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55"/>
      <c r="AH18" s="56" t="s">
        <v>46</v>
      </c>
      <c r="AI18" s="57"/>
      <c r="AJ18" s="57"/>
      <c r="AK18" s="57"/>
      <c r="AL18" s="57"/>
      <c r="AM18" s="57"/>
      <c r="AN18" s="57"/>
      <c r="AO18" s="58"/>
      <c r="AP18" s="56">
        <v>2</v>
      </c>
      <c r="AQ18" s="57"/>
      <c r="AR18" s="57"/>
      <c r="AS18" s="57"/>
      <c r="AT18" s="57"/>
      <c r="AU18" s="57"/>
      <c r="AV18" s="57"/>
      <c r="AW18" s="58"/>
      <c r="AX18" s="56" t="s">
        <v>41</v>
      </c>
      <c r="AY18" s="57"/>
      <c r="AZ18" s="57"/>
      <c r="BA18" s="57"/>
      <c r="BB18" s="57"/>
      <c r="BC18" s="57"/>
      <c r="BD18" s="57"/>
      <c r="BE18" s="58"/>
      <c r="BF18" s="56" t="s">
        <v>46</v>
      </c>
      <c r="BG18" s="57"/>
      <c r="BH18" s="57"/>
      <c r="BI18" s="57"/>
      <c r="BJ18" s="57"/>
      <c r="BK18" s="57"/>
      <c r="BL18" s="57"/>
      <c r="BM18" s="58"/>
      <c r="BN18" s="56">
        <v>545</v>
      </c>
      <c r="BO18" s="57"/>
      <c r="BP18" s="57"/>
      <c r="BQ18" s="57"/>
      <c r="BR18" s="57"/>
      <c r="BS18" s="57"/>
      <c r="BT18" s="57"/>
      <c r="BU18" s="58"/>
      <c r="BV18" s="56" t="s">
        <v>41</v>
      </c>
      <c r="BW18" s="57"/>
      <c r="BX18" s="57"/>
      <c r="BY18" s="57"/>
      <c r="BZ18" s="57"/>
      <c r="CA18" s="57"/>
      <c r="CB18" s="57"/>
      <c r="CC18" s="58"/>
      <c r="CD18" s="56" t="s">
        <v>46</v>
      </c>
      <c r="CE18" s="57"/>
      <c r="CF18" s="57"/>
      <c r="CG18" s="57"/>
      <c r="CH18" s="57"/>
      <c r="CI18" s="57"/>
      <c r="CJ18" s="57"/>
      <c r="CK18" s="58"/>
      <c r="CL18" s="56">
        <f>31.86/1.2</f>
        <v>26.55</v>
      </c>
      <c r="CM18" s="57"/>
      <c r="CN18" s="57"/>
      <c r="CO18" s="57"/>
      <c r="CP18" s="57"/>
      <c r="CQ18" s="57"/>
      <c r="CR18" s="57"/>
      <c r="CS18" s="58"/>
      <c r="CT18" s="56" t="s">
        <v>41</v>
      </c>
      <c r="CU18" s="57"/>
      <c r="CV18" s="57"/>
      <c r="CW18" s="57"/>
      <c r="CX18" s="57"/>
      <c r="CY18" s="57"/>
      <c r="CZ18" s="57"/>
      <c r="DA18" s="58"/>
    </row>
    <row r="19" spans="1:105" s="2" customFormat="1" ht="40.5" customHeight="1">
      <c r="A19" s="31"/>
      <c r="B19" s="31"/>
      <c r="C19" s="31"/>
      <c r="D19" s="31"/>
      <c r="E19" s="31"/>
      <c r="F19" s="59" t="s">
        <v>33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6" t="s">
        <v>46</v>
      </c>
      <c r="AI19" s="57"/>
      <c r="AJ19" s="57"/>
      <c r="AK19" s="57"/>
      <c r="AL19" s="57"/>
      <c r="AM19" s="57"/>
      <c r="AN19" s="57"/>
      <c r="AO19" s="58"/>
      <c r="AP19" s="56" t="s">
        <v>46</v>
      </c>
      <c r="AQ19" s="57"/>
      <c r="AR19" s="57"/>
      <c r="AS19" s="57"/>
      <c r="AT19" s="57"/>
      <c r="AU19" s="57"/>
      <c r="AV19" s="57"/>
      <c r="AW19" s="58"/>
      <c r="AX19" s="56" t="s">
        <v>41</v>
      </c>
      <c r="AY19" s="57"/>
      <c r="AZ19" s="57"/>
      <c r="BA19" s="57"/>
      <c r="BB19" s="57"/>
      <c r="BC19" s="57"/>
      <c r="BD19" s="57"/>
      <c r="BE19" s="58"/>
      <c r="BF19" s="56" t="s">
        <v>46</v>
      </c>
      <c r="BG19" s="57"/>
      <c r="BH19" s="57"/>
      <c r="BI19" s="57"/>
      <c r="BJ19" s="57"/>
      <c r="BK19" s="57"/>
      <c r="BL19" s="57"/>
      <c r="BM19" s="58"/>
      <c r="BN19" s="56" t="s">
        <v>46</v>
      </c>
      <c r="BO19" s="57"/>
      <c r="BP19" s="57"/>
      <c r="BQ19" s="57"/>
      <c r="BR19" s="57"/>
      <c r="BS19" s="57"/>
      <c r="BT19" s="57"/>
      <c r="BU19" s="58"/>
      <c r="BV19" s="56" t="s">
        <v>41</v>
      </c>
      <c r="BW19" s="57"/>
      <c r="BX19" s="57"/>
      <c r="BY19" s="57"/>
      <c r="BZ19" s="57"/>
      <c r="CA19" s="57"/>
      <c r="CB19" s="57"/>
      <c r="CC19" s="58"/>
      <c r="CD19" s="56" t="str">
        <f>CD18</f>
        <v>-</v>
      </c>
      <c r="CE19" s="57"/>
      <c r="CF19" s="57"/>
      <c r="CG19" s="57"/>
      <c r="CH19" s="57"/>
      <c r="CI19" s="57"/>
      <c r="CJ19" s="57"/>
      <c r="CK19" s="58"/>
      <c r="CL19" s="56" t="s">
        <v>46</v>
      </c>
      <c r="CM19" s="57"/>
      <c r="CN19" s="57"/>
      <c r="CO19" s="57"/>
      <c r="CP19" s="57"/>
      <c r="CQ19" s="57"/>
      <c r="CR19" s="57"/>
      <c r="CS19" s="58"/>
      <c r="CT19" s="56" t="s">
        <v>41</v>
      </c>
      <c r="CU19" s="57"/>
      <c r="CV19" s="57"/>
      <c r="CW19" s="57"/>
      <c r="CX19" s="57"/>
      <c r="CY19" s="57"/>
      <c r="CZ19" s="57"/>
      <c r="DA19" s="58"/>
    </row>
    <row r="20" spans="1:105" s="2" customFormat="1" ht="15" customHeight="1">
      <c r="A20" s="31" t="s">
        <v>34</v>
      </c>
      <c r="B20" s="31"/>
      <c r="C20" s="31"/>
      <c r="D20" s="31"/>
      <c r="E20" s="31"/>
      <c r="F20" s="32" t="s">
        <v>35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55"/>
      <c r="AH20" s="56" t="s">
        <v>41</v>
      </c>
      <c r="AI20" s="57"/>
      <c r="AJ20" s="57"/>
      <c r="AK20" s="57"/>
      <c r="AL20" s="57"/>
      <c r="AM20" s="57"/>
      <c r="AN20" s="57"/>
      <c r="AO20" s="58"/>
      <c r="AP20" s="56">
        <v>1</v>
      </c>
      <c r="AQ20" s="57"/>
      <c r="AR20" s="57"/>
      <c r="AS20" s="57"/>
      <c r="AT20" s="57"/>
      <c r="AU20" s="57"/>
      <c r="AV20" s="57"/>
      <c r="AW20" s="58"/>
      <c r="AX20" s="56" t="s">
        <v>41</v>
      </c>
      <c r="AY20" s="57"/>
      <c r="AZ20" s="57"/>
      <c r="BA20" s="57"/>
      <c r="BB20" s="57"/>
      <c r="BC20" s="57"/>
      <c r="BD20" s="57"/>
      <c r="BE20" s="58"/>
      <c r="BF20" s="56" t="s">
        <v>41</v>
      </c>
      <c r="BG20" s="57"/>
      <c r="BH20" s="57"/>
      <c r="BI20" s="57"/>
      <c r="BJ20" s="57"/>
      <c r="BK20" s="57"/>
      <c r="BL20" s="57"/>
      <c r="BM20" s="58"/>
      <c r="BN20" s="56">
        <v>6150</v>
      </c>
      <c r="BO20" s="57"/>
      <c r="BP20" s="57"/>
      <c r="BQ20" s="57"/>
      <c r="BR20" s="57"/>
      <c r="BS20" s="57"/>
      <c r="BT20" s="57"/>
      <c r="BU20" s="58"/>
      <c r="BV20" s="56" t="s">
        <v>41</v>
      </c>
      <c r="BW20" s="57"/>
      <c r="BX20" s="57"/>
      <c r="BY20" s="57"/>
      <c r="BZ20" s="57"/>
      <c r="CA20" s="57"/>
      <c r="CB20" s="57"/>
      <c r="CC20" s="58"/>
      <c r="CD20" s="56" t="s">
        <v>41</v>
      </c>
      <c r="CE20" s="57"/>
      <c r="CF20" s="57"/>
      <c r="CG20" s="57"/>
      <c r="CH20" s="57"/>
      <c r="CI20" s="57"/>
      <c r="CJ20" s="57"/>
      <c r="CK20" s="58"/>
      <c r="CL20" s="56">
        <f>240.512/1.2</f>
        <v>200.42666666666668</v>
      </c>
      <c r="CM20" s="57"/>
      <c r="CN20" s="57"/>
      <c r="CO20" s="57"/>
      <c r="CP20" s="57"/>
      <c r="CQ20" s="57"/>
      <c r="CR20" s="57"/>
      <c r="CS20" s="58"/>
      <c r="CT20" s="56" t="s">
        <v>41</v>
      </c>
      <c r="CU20" s="57"/>
      <c r="CV20" s="57"/>
      <c r="CW20" s="57"/>
      <c r="CX20" s="57"/>
      <c r="CY20" s="57"/>
      <c r="CZ20" s="57"/>
      <c r="DA20" s="58"/>
    </row>
    <row r="21" spans="1:105" s="2" customFormat="1" ht="40.5" customHeight="1">
      <c r="A21" s="31"/>
      <c r="B21" s="31"/>
      <c r="C21" s="31"/>
      <c r="D21" s="31"/>
      <c r="E21" s="31"/>
      <c r="F21" s="59" t="s">
        <v>33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6" t="s">
        <v>41</v>
      </c>
      <c r="AI21" s="57"/>
      <c r="AJ21" s="57"/>
      <c r="AK21" s="57"/>
      <c r="AL21" s="57"/>
      <c r="AM21" s="57"/>
      <c r="AN21" s="57"/>
      <c r="AO21" s="58"/>
      <c r="AP21" s="56">
        <v>1</v>
      </c>
      <c r="AQ21" s="57"/>
      <c r="AR21" s="57"/>
      <c r="AS21" s="57"/>
      <c r="AT21" s="57"/>
      <c r="AU21" s="57"/>
      <c r="AV21" s="57"/>
      <c r="AW21" s="58"/>
      <c r="AX21" s="56" t="s">
        <v>41</v>
      </c>
      <c r="AY21" s="57"/>
      <c r="AZ21" s="57"/>
      <c r="BA21" s="57"/>
      <c r="BB21" s="57"/>
      <c r="BC21" s="57"/>
      <c r="BD21" s="57"/>
      <c r="BE21" s="58"/>
      <c r="BF21" s="56" t="s">
        <v>41</v>
      </c>
      <c r="BG21" s="57"/>
      <c r="BH21" s="57"/>
      <c r="BI21" s="57"/>
      <c r="BJ21" s="57"/>
      <c r="BK21" s="57"/>
      <c r="BL21" s="57"/>
      <c r="BM21" s="58"/>
      <c r="BN21" s="56">
        <v>6150</v>
      </c>
      <c r="BO21" s="57"/>
      <c r="BP21" s="57"/>
      <c r="BQ21" s="57"/>
      <c r="BR21" s="57"/>
      <c r="BS21" s="57"/>
      <c r="BT21" s="57"/>
      <c r="BU21" s="58"/>
      <c r="BV21" s="56" t="s">
        <v>41</v>
      </c>
      <c r="BW21" s="57"/>
      <c r="BX21" s="57"/>
      <c r="BY21" s="57"/>
      <c r="BZ21" s="57"/>
      <c r="CA21" s="57"/>
      <c r="CB21" s="57"/>
      <c r="CC21" s="58"/>
      <c r="CD21" s="56" t="s">
        <v>41</v>
      </c>
      <c r="CE21" s="57"/>
      <c r="CF21" s="57"/>
      <c r="CG21" s="57"/>
      <c r="CH21" s="57"/>
      <c r="CI21" s="57"/>
      <c r="CJ21" s="57"/>
      <c r="CK21" s="58"/>
      <c r="CL21" s="56">
        <f>CL20</f>
        <v>200.42666666666668</v>
      </c>
      <c r="CM21" s="57"/>
      <c r="CN21" s="57"/>
      <c r="CO21" s="57"/>
      <c r="CP21" s="57"/>
      <c r="CQ21" s="57"/>
      <c r="CR21" s="57"/>
      <c r="CS21" s="58"/>
      <c r="CT21" s="56" t="s">
        <v>41</v>
      </c>
      <c r="CU21" s="57"/>
      <c r="CV21" s="57"/>
      <c r="CW21" s="57"/>
      <c r="CX21" s="57"/>
      <c r="CY21" s="57"/>
      <c r="CZ21" s="57"/>
      <c r="DA21" s="58"/>
    </row>
    <row r="22" spans="1:25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105" s="8" customFormat="1" ht="12.75" customHeight="1">
      <c r="A23" s="65" t="s">
        <v>36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</row>
    <row r="24" spans="1:105" s="9" customFormat="1" ht="69" customHeight="1">
      <c r="A24" s="63" t="s">
        <v>37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</row>
    <row r="25" ht="3" customHeight="1"/>
    <row r="26" spans="90:105" ht="15.75">
      <c r="CL26" s="61"/>
      <c r="CM26" s="62"/>
      <c r="CN26" s="62"/>
      <c r="CO26" s="62"/>
      <c r="CP26" s="62"/>
      <c r="CQ26" s="62"/>
      <c r="CR26" s="62"/>
      <c r="CS26" s="62"/>
      <c r="CT26" s="61"/>
      <c r="CU26" s="62"/>
      <c r="CV26" s="62"/>
      <c r="CW26" s="62"/>
      <c r="CX26" s="62"/>
      <c r="CY26" s="62"/>
      <c r="CZ26" s="62"/>
      <c r="DA26" s="62"/>
    </row>
    <row r="27" spans="98:105" ht="15.75">
      <c r="CT27" s="61"/>
      <c r="CU27" s="62"/>
      <c r="CV27" s="62"/>
      <c r="CW27" s="62"/>
      <c r="CX27" s="62"/>
      <c r="CY27" s="62"/>
      <c r="CZ27" s="62"/>
      <c r="DA27" s="62"/>
    </row>
  </sheetData>
  <sheetProtection/>
  <mergeCells count="110">
    <mergeCell ref="CL26:CS26"/>
    <mergeCell ref="CT26:DA26"/>
    <mergeCell ref="CT27:DA27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workbookViewId="0" topLeftCell="A7">
      <selection activeCell="CD22" sqref="CD22:CO2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38</v>
      </c>
    </row>
    <row r="2" spans="69:105" s="2" customFormat="1" ht="39.75" customHeight="1">
      <c r="BQ2" s="39" t="s">
        <v>0</v>
      </c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ht="3" customHeight="1"/>
    <row r="4" spans="69:105" s="3" customFormat="1" ht="24" customHeight="1">
      <c r="BQ4" s="40" t="s">
        <v>21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5" ht="15.75"/>
    <row r="6" ht="15.75">
      <c r="DA6" s="5" t="s">
        <v>2</v>
      </c>
    </row>
    <row r="7" ht="15.75"/>
    <row r="8" spans="1:105" s="4" customFormat="1" ht="16.5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4.5" customHeight="1">
      <c r="A10" s="42" t="s">
        <v>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</row>
    <row r="11" ht="15.75"/>
    <row r="12" spans="1:105" s="2" customFormat="1" ht="30" customHeight="1">
      <c r="A12" s="51" t="s">
        <v>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 t="s">
        <v>39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7"/>
      <c r="BR12" s="45" t="s">
        <v>40</v>
      </c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2" customFormat="1" ht="30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45" t="s">
        <v>16</v>
      </c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  <c r="AT13" s="45" t="s">
        <v>17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5" t="s">
        <v>27</v>
      </c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7"/>
      <c r="BR13" s="45" t="s">
        <v>16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7"/>
      <c r="CD13" s="45" t="s">
        <v>17</v>
      </c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7"/>
      <c r="CP13" s="45" t="s">
        <v>27</v>
      </c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s="2" customFormat="1" ht="15" customHeight="1">
      <c r="A14" s="31" t="s">
        <v>3</v>
      </c>
      <c r="B14" s="31"/>
      <c r="C14" s="31"/>
      <c r="D14" s="31"/>
      <c r="E14" s="31"/>
      <c r="F14" s="32" t="s">
        <v>28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5"/>
      <c r="AH14" s="56">
        <v>5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8"/>
      <c r="AT14" s="56" t="s">
        <v>41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56" t="s">
        <v>41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8"/>
      <c r="BR14" s="56">
        <v>47</v>
      </c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8"/>
      <c r="CD14" s="56" t="s">
        <v>41</v>
      </c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8"/>
      <c r="CP14" s="56" t="s">
        <v>41</v>
      </c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</row>
    <row r="15" spans="1:105" s="2" customFormat="1" ht="27.75" customHeight="1">
      <c r="A15" s="31"/>
      <c r="B15" s="31"/>
      <c r="C15" s="31"/>
      <c r="D15" s="31"/>
      <c r="E15" s="31"/>
      <c r="F15" s="59" t="s">
        <v>29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56" t="s">
        <v>46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8"/>
      <c r="AT15" s="56" t="s">
        <v>41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56" t="s">
        <v>41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8"/>
      <c r="BR15" s="56" t="s">
        <v>46</v>
      </c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8"/>
      <c r="CD15" s="56" t="s">
        <v>41</v>
      </c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8"/>
      <c r="CP15" s="56" t="s">
        <v>41</v>
      </c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105" s="2" customFormat="1" ht="15" customHeight="1">
      <c r="A16" s="31" t="s">
        <v>4</v>
      </c>
      <c r="B16" s="31"/>
      <c r="C16" s="31"/>
      <c r="D16" s="31"/>
      <c r="E16" s="31"/>
      <c r="F16" s="32" t="s">
        <v>30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55"/>
      <c r="AH16" s="56">
        <v>3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8"/>
      <c r="AT16" s="56">
        <v>2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8"/>
      <c r="BF16" s="56" t="s">
        <v>41</v>
      </c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8"/>
      <c r="BR16" s="56">
        <v>100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8"/>
      <c r="CD16" s="56">
        <v>209</v>
      </c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8"/>
      <c r="CP16" s="56" t="s">
        <v>41</v>
      </c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</row>
    <row r="17" spans="1:105" s="2" customFormat="1" ht="27.75" customHeight="1">
      <c r="A17" s="31"/>
      <c r="B17" s="31"/>
      <c r="C17" s="31"/>
      <c r="D17" s="31"/>
      <c r="E17" s="31"/>
      <c r="F17" s="59" t="s">
        <v>31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56" t="s">
        <v>41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8"/>
      <c r="AT17" s="56" t="s">
        <v>41</v>
      </c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8"/>
      <c r="BF17" s="56" t="s">
        <v>41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8"/>
      <c r="BR17" s="56" t="s">
        <v>41</v>
      </c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8"/>
      <c r="CD17" s="56" t="s">
        <v>41</v>
      </c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8"/>
      <c r="CP17" s="56" t="s">
        <v>41</v>
      </c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1:105" s="2" customFormat="1" ht="15" customHeight="1">
      <c r="A18" s="31" t="s">
        <v>5</v>
      </c>
      <c r="B18" s="31"/>
      <c r="C18" s="31"/>
      <c r="D18" s="31"/>
      <c r="E18" s="31"/>
      <c r="F18" s="32" t="s">
        <v>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55"/>
      <c r="AH18" s="56" t="s">
        <v>46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8"/>
      <c r="AT18" s="56" t="s">
        <v>46</v>
      </c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8"/>
      <c r="BF18" s="56" t="s">
        <v>41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8"/>
      <c r="BR18" s="56" t="s">
        <v>46</v>
      </c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8"/>
      <c r="CD18" s="56" t="s">
        <v>46</v>
      </c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8"/>
      <c r="CP18" s="56" t="s">
        <v>41</v>
      </c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</row>
    <row r="19" spans="1:105" s="2" customFormat="1" ht="40.5" customHeight="1">
      <c r="A19" s="31"/>
      <c r="B19" s="31"/>
      <c r="C19" s="31"/>
      <c r="D19" s="31"/>
      <c r="E19" s="31"/>
      <c r="F19" s="59" t="s">
        <v>33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6" t="s">
        <v>41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56" t="s">
        <v>46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8"/>
      <c r="BF19" s="56" t="s">
        <v>41</v>
      </c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8"/>
      <c r="BR19" s="56" t="s">
        <v>41</v>
      </c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8"/>
      <c r="CD19" s="56" t="s">
        <v>46</v>
      </c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8"/>
      <c r="CP19" s="56" t="s">
        <v>41</v>
      </c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</row>
    <row r="20" spans="1:105" s="2" customFormat="1" ht="15" customHeight="1">
      <c r="A20" s="31" t="s">
        <v>34</v>
      </c>
      <c r="B20" s="31"/>
      <c r="C20" s="31"/>
      <c r="D20" s="31"/>
      <c r="E20" s="31"/>
      <c r="F20" s="32" t="s">
        <v>35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55"/>
      <c r="AH20" s="56" t="s">
        <v>41</v>
      </c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/>
      <c r="AT20" s="56">
        <v>1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8"/>
      <c r="BF20" s="56" t="s">
        <v>41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8"/>
      <c r="BR20" s="56" t="s">
        <v>41</v>
      </c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8"/>
      <c r="CD20" s="56">
        <v>19400</v>
      </c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  <c r="CP20" s="56" t="s">
        <v>41</v>
      </c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</row>
    <row r="21" spans="1:105" s="2" customFormat="1" ht="40.5" customHeight="1">
      <c r="A21" s="31"/>
      <c r="B21" s="31"/>
      <c r="C21" s="31"/>
      <c r="D21" s="31"/>
      <c r="E21" s="31"/>
      <c r="F21" s="59" t="s">
        <v>33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6" t="s">
        <v>41</v>
      </c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8"/>
      <c r="AT21" s="56">
        <v>1</v>
      </c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8"/>
      <c r="BF21" s="56" t="s">
        <v>41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8"/>
      <c r="BR21" s="56" t="s">
        <v>41</v>
      </c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8"/>
      <c r="CD21" s="66">
        <v>19400</v>
      </c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 t="s">
        <v>41</v>
      </c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</row>
    <row r="22" spans="1:10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</row>
    <row r="23" spans="1:105" s="8" customFormat="1" ht="12.75" customHeight="1">
      <c r="A23" s="65" t="s">
        <v>36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</row>
    <row r="24" spans="1:105" s="9" customFormat="1" ht="69" customHeight="1">
      <c r="A24" s="63" t="s">
        <v>37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</row>
    <row r="25" ht="3" customHeight="1"/>
  </sheetData>
  <sheetProtection/>
  <mergeCells count="81">
    <mergeCell ref="CP22:DA22"/>
    <mergeCell ref="CD22:CO22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74" zoomScaleNormal="89" zoomScaleSheetLayoutView="74" zoomScalePageLayoutView="0" workbookViewId="0" topLeftCell="A8">
      <pane xSplit="2" ySplit="11" topLeftCell="C56" activePane="bottomRight" state="frozen"/>
      <selection pane="topLeft" activeCell="A8" sqref="A8"/>
      <selection pane="topRight" activeCell="C8" sqref="C8"/>
      <selection pane="bottomLeft" activeCell="A19" sqref="A19"/>
      <selection pane="bottomRight" activeCell="E62" sqref="E62"/>
    </sheetView>
  </sheetViews>
  <sheetFormatPr defaultColWidth="9.00390625" defaultRowHeight="12.75"/>
  <cols>
    <col min="1" max="1" width="11.375" style="0" customWidth="1"/>
    <col min="2" max="2" width="23.25390625" style="0" customWidth="1"/>
    <col min="3" max="3" width="10.375" style="0" customWidth="1"/>
    <col min="4" max="4" width="12.875" style="0" customWidth="1"/>
    <col min="5" max="5" width="21.25390625" style="0" customWidth="1"/>
    <col min="6" max="6" width="14.375" style="0" customWidth="1"/>
    <col min="7" max="7" width="21.125" style="0" customWidth="1"/>
  </cols>
  <sheetData>
    <row r="1" s="11" customFormat="1" ht="15.75">
      <c r="G1" s="11" t="s">
        <v>47</v>
      </c>
    </row>
    <row r="2" spans="6:7" s="11" customFormat="1" ht="18" customHeight="1">
      <c r="F2" s="12" t="s">
        <v>48</v>
      </c>
      <c r="G2" s="12"/>
    </row>
    <row r="3" spans="6:7" s="11" customFormat="1" ht="15.75">
      <c r="F3" s="12" t="s">
        <v>49</v>
      </c>
      <c r="G3" s="12"/>
    </row>
    <row r="4" spans="6:7" s="11" customFormat="1" ht="15.75">
      <c r="F4" s="12" t="s">
        <v>50</v>
      </c>
      <c r="G4" s="12"/>
    </row>
    <row r="5" spans="6:7" s="11" customFormat="1" ht="15.75">
      <c r="F5" s="12" t="s">
        <v>51</v>
      </c>
      <c r="G5" s="12"/>
    </row>
    <row r="8" spans="1:7" ht="15.75">
      <c r="A8" s="68" t="s">
        <v>52</v>
      </c>
      <c r="B8" s="68"/>
      <c r="C8" s="68"/>
      <c r="D8" s="68"/>
      <c r="E8" s="68"/>
      <c r="F8" s="68"/>
      <c r="G8" s="68"/>
    </row>
    <row r="9" spans="1:9" ht="15.75">
      <c r="A9" s="70" t="s">
        <v>53</v>
      </c>
      <c r="B9" s="70"/>
      <c r="C9" s="70"/>
      <c r="D9" s="70"/>
      <c r="E9" s="70"/>
      <c r="F9" s="70"/>
      <c r="G9" s="70"/>
      <c r="I9" s="13"/>
    </row>
    <row r="10" spans="1:8" ht="16.5" customHeight="1">
      <c r="A10" s="68" t="s">
        <v>54</v>
      </c>
      <c r="B10" s="68"/>
      <c r="C10" s="68"/>
      <c r="D10" s="68"/>
      <c r="E10" s="68"/>
      <c r="F10" s="68"/>
      <c r="G10" s="68"/>
      <c r="H10" s="13"/>
    </row>
    <row r="11" spans="1:7" ht="16.5" customHeight="1">
      <c r="A11" s="68" t="s">
        <v>55</v>
      </c>
      <c r="B11" s="68"/>
      <c r="C11" s="68"/>
      <c r="D11" s="68"/>
      <c r="E11" s="68"/>
      <c r="F11" s="68"/>
      <c r="G11" s="68"/>
    </row>
    <row r="12" spans="1:7" ht="17.25" customHeight="1">
      <c r="A12" s="68" t="s">
        <v>56</v>
      </c>
      <c r="B12" s="68"/>
      <c r="C12" s="68"/>
      <c r="D12" s="68"/>
      <c r="E12" s="68"/>
      <c r="F12" s="68"/>
      <c r="G12" s="68"/>
    </row>
    <row r="13" spans="1:7" ht="18" customHeight="1">
      <c r="A13" s="68" t="s">
        <v>57</v>
      </c>
      <c r="B13" s="68"/>
      <c r="C13" s="68"/>
      <c r="D13" s="68"/>
      <c r="E13" s="68"/>
      <c r="F13" s="68"/>
      <c r="G13" s="68"/>
    </row>
    <row r="14" spans="1:7" ht="17.25" customHeight="1">
      <c r="A14" s="68" t="s">
        <v>58</v>
      </c>
      <c r="B14" s="68"/>
      <c r="C14" s="68"/>
      <c r="D14" s="68"/>
      <c r="E14" s="68"/>
      <c r="F14" s="68"/>
      <c r="G14" s="68"/>
    </row>
    <row r="15" spans="1:7" ht="17.25" customHeight="1">
      <c r="A15" s="68" t="s">
        <v>152</v>
      </c>
      <c r="B15" s="69"/>
      <c r="C15" s="69"/>
      <c r="D15" s="69"/>
      <c r="E15" s="69"/>
      <c r="F15" s="69"/>
      <c r="G15" s="69"/>
    </row>
    <row r="16" spans="1:7" ht="17.25" customHeight="1">
      <c r="A16" s="23"/>
      <c r="B16" s="23"/>
      <c r="C16" s="23"/>
      <c r="D16" s="23"/>
      <c r="E16" s="23"/>
      <c r="F16" s="23"/>
      <c r="G16" s="23"/>
    </row>
    <row r="18" spans="1:7" ht="185.25" customHeight="1">
      <c r="A18" s="24" t="s">
        <v>59</v>
      </c>
      <c r="B18" s="24" t="s">
        <v>60</v>
      </c>
      <c r="C18" s="24" t="s">
        <v>61</v>
      </c>
      <c r="D18" s="24" t="s">
        <v>62</v>
      </c>
      <c r="E18" s="24" t="s">
        <v>63</v>
      </c>
      <c r="F18" s="24" t="s">
        <v>64</v>
      </c>
      <c r="G18" s="24" t="s">
        <v>65</v>
      </c>
    </row>
    <row r="19" spans="1:7" ht="31.5">
      <c r="A19" s="15" t="s">
        <v>3</v>
      </c>
      <c r="B19" s="16" t="s">
        <v>66</v>
      </c>
      <c r="C19" s="24" t="s">
        <v>46</v>
      </c>
      <c r="D19" s="24" t="s">
        <v>46</v>
      </c>
      <c r="E19" s="24" t="s">
        <v>46</v>
      </c>
      <c r="F19" s="24" t="s">
        <v>46</v>
      </c>
      <c r="G19" s="24" t="s">
        <v>46</v>
      </c>
    </row>
    <row r="20" spans="1:7" ht="78.75">
      <c r="A20" s="15" t="s">
        <v>67</v>
      </c>
      <c r="B20" s="16" t="s">
        <v>68</v>
      </c>
      <c r="C20" s="24" t="s">
        <v>46</v>
      </c>
      <c r="D20" s="24" t="s">
        <v>46</v>
      </c>
      <c r="E20" s="24" t="s">
        <v>46</v>
      </c>
      <c r="F20" s="24" t="s">
        <v>46</v>
      </c>
      <c r="G20" s="24" t="s">
        <v>46</v>
      </c>
    </row>
    <row r="21" spans="1:7" ht="63">
      <c r="A21" s="15" t="s">
        <v>69</v>
      </c>
      <c r="B21" s="16" t="s">
        <v>70</v>
      </c>
      <c r="C21" s="24" t="s">
        <v>46</v>
      </c>
      <c r="D21" s="24" t="s">
        <v>46</v>
      </c>
      <c r="E21" s="24" t="s">
        <v>46</v>
      </c>
      <c r="F21" s="24" t="s">
        <v>46</v>
      </c>
      <c r="G21" s="24" t="s">
        <v>46</v>
      </c>
    </row>
    <row r="22" spans="1:7" ht="78.75">
      <c r="A22" s="15" t="s">
        <v>71</v>
      </c>
      <c r="B22" s="16" t="s">
        <v>72</v>
      </c>
      <c r="C22" s="24" t="s">
        <v>46</v>
      </c>
      <c r="D22" s="24" t="s">
        <v>46</v>
      </c>
      <c r="E22" s="24" t="s">
        <v>46</v>
      </c>
      <c r="F22" s="24" t="s">
        <v>46</v>
      </c>
      <c r="G22" s="24" t="s">
        <v>46</v>
      </c>
    </row>
    <row r="23" spans="1:7" ht="310.5" customHeight="1">
      <c r="A23" s="15" t="s">
        <v>73</v>
      </c>
      <c r="B23" s="16" t="s">
        <v>74</v>
      </c>
      <c r="C23" s="24" t="s">
        <v>46</v>
      </c>
      <c r="D23" s="24" t="s">
        <v>46</v>
      </c>
      <c r="E23" s="24" t="s">
        <v>46</v>
      </c>
      <c r="F23" s="24" t="s">
        <v>46</v>
      </c>
      <c r="G23" s="24" t="s">
        <v>46</v>
      </c>
    </row>
    <row r="24" spans="1:7" ht="47.25">
      <c r="A24" s="15" t="s">
        <v>75</v>
      </c>
      <c r="B24" s="16" t="s">
        <v>76</v>
      </c>
      <c r="C24" s="24" t="s">
        <v>46</v>
      </c>
      <c r="D24" s="24" t="s">
        <v>46</v>
      </c>
      <c r="E24" s="24" t="s">
        <v>46</v>
      </c>
      <c r="F24" s="24" t="s">
        <v>46</v>
      </c>
      <c r="G24" s="24" t="s">
        <v>46</v>
      </c>
    </row>
    <row r="25" spans="1:7" ht="78.75">
      <c r="A25" s="15" t="s">
        <v>77</v>
      </c>
      <c r="B25" s="16" t="s">
        <v>78</v>
      </c>
      <c r="C25" s="24" t="s">
        <v>46</v>
      </c>
      <c r="D25" s="24" t="s">
        <v>46</v>
      </c>
      <c r="E25" s="24" t="s">
        <v>46</v>
      </c>
      <c r="F25" s="24" t="s">
        <v>46</v>
      </c>
      <c r="G25" s="24" t="s">
        <v>46</v>
      </c>
    </row>
    <row r="26" spans="1:7" ht="31.5">
      <c r="A26" s="15" t="s">
        <v>79</v>
      </c>
      <c r="B26" s="16" t="s">
        <v>80</v>
      </c>
      <c r="C26" s="15"/>
      <c r="D26" s="15"/>
      <c r="E26" s="15"/>
      <c r="F26" s="15"/>
      <c r="G26" s="15"/>
    </row>
    <row r="27" spans="1:7" ht="31.5">
      <c r="A27" s="15" t="s">
        <v>4</v>
      </c>
      <c r="B27" s="16" t="s">
        <v>81</v>
      </c>
      <c r="C27" s="24" t="s">
        <v>46</v>
      </c>
      <c r="D27" s="24" t="s">
        <v>46</v>
      </c>
      <c r="E27" s="24" t="s">
        <v>46</v>
      </c>
      <c r="F27" s="24" t="s">
        <v>46</v>
      </c>
      <c r="G27" s="24" t="s">
        <v>46</v>
      </c>
    </row>
    <row r="28" spans="1:7" ht="209.25" customHeight="1">
      <c r="A28" s="15" t="s">
        <v>82</v>
      </c>
      <c r="B28" s="16" t="s">
        <v>83</v>
      </c>
      <c r="C28" s="24" t="s">
        <v>46</v>
      </c>
      <c r="D28" s="24" t="s">
        <v>46</v>
      </c>
      <c r="E28" s="24" t="s">
        <v>46</v>
      </c>
      <c r="F28" s="24" t="s">
        <v>46</v>
      </c>
      <c r="G28" s="24" t="s">
        <v>46</v>
      </c>
    </row>
    <row r="29" spans="1:7" ht="49.5" customHeight="1">
      <c r="A29" s="15" t="s">
        <v>84</v>
      </c>
      <c r="B29" s="16" t="s">
        <v>85</v>
      </c>
      <c r="C29" s="24" t="s">
        <v>46</v>
      </c>
      <c r="D29" s="24" t="s">
        <v>46</v>
      </c>
      <c r="E29" s="24" t="s">
        <v>46</v>
      </c>
      <c r="F29" s="24" t="s">
        <v>46</v>
      </c>
      <c r="G29" s="24" t="s">
        <v>46</v>
      </c>
    </row>
    <row r="30" spans="1:7" ht="78.75">
      <c r="A30" s="15" t="s">
        <v>86</v>
      </c>
      <c r="B30" s="16" t="s">
        <v>87</v>
      </c>
      <c r="C30" s="24" t="s">
        <v>46</v>
      </c>
      <c r="D30" s="24" t="s">
        <v>46</v>
      </c>
      <c r="E30" s="24" t="s">
        <v>46</v>
      </c>
      <c r="F30" s="24" t="s">
        <v>46</v>
      </c>
      <c r="G30" s="24" t="s">
        <v>46</v>
      </c>
    </row>
    <row r="31" spans="1:7" ht="330">
      <c r="A31" s="15" t="s">
        <v>88</v>
      </c>
      <c r="B31" s="17" t="s">
        <v>89</v>
      </c>
      <c r="C31" s="24" t="s">
        <v>46</v>
      </c>
      <c r="D31" s="24" t="s">
        <v>46</v>
      </c>
      <c r="E31" s="24" t="s">
        <v>46</v>
      </c>
      <c r="F31" s="24" t="s">
        <v>46</v>
      </c>
      <c r="G31" s="24" t="s">
        <v>46</v>
      </c>
    </row>
    <row r="32" spans="1:7" ht="141.75">
      <c r="A32" s="15" t="s">
        <v>90</v>
      </c>
      <c r="B32" s="16" t="s">
        <v>91</v>
      </c>
      <c r="C32" s="24" t="s">
        <v>46</v>
      </c>
      <c r="D32" s="24" t="s">
        <v>46</v>
      </c>
      <c r="E32" s="24" t="s">
        <v>46</v>
      </c>
      <c r="F32" s="24" t="s">
        <v>46</v>
      </c>
      <c r="G32" s="24" t="s">
        <v>46</v>
      </c>
    </row>
    <row r="33" spans="1:7" ht="110.25">
      <c r="A33" s="29" t="s">
        <v>157</v>
      </c>
      <c r="B33" s="30" t="s">
        <v>160</v>
      </c>
      <c r="C33" s="27">
        <v>2022</v>
      </c>
      <c r="D33" s="27">
        <v>10</v>
      </c>
      <c r="E33" s="27">
        <v>2100</v>
      </c>
      <c r="F33" s="27">
        <v>614</v>
      </c>
      <c r="G33" s="28">
        <v>46734.88688</v>
      </c>
    </row>
    <row r="34" spans="1:7" ht="31.5">
      <c r="A34" s="15" t="s">
        <v>79</v>
      </c>
      <c r="B34" s="16" t="s">
        <v>80</v>
      </c>
      <c r="C34" s="15"/>
      <c r="D34" s="15"/>
      <c r="E34" s="15"/>
      <c r="F34" s="15"/>
      <c r="G34" s="15"/>
    </row>
    <row r="35" spans="1:7" ht="47.25">
      <c r="A35" s="15" t="s">
        <v>5</v>
      </c>
      <c r="B35" s="16" t="s">
        <v>92</v>
      </c>
      <c r="C35" s="24" t="s">
        <v>46</v>
      </c>
      <c r="D35" s="24" t="s">
        <v>46</v>
      </c>
      <c r="E35" s="24" t="s">
        <v>46</v>
      </c>
      <c r="F35" s="24" t="s">
        <v>46</v>
      </c>
      <c r="G35" s="24" t="s">
        <v>46</v>
      </c>
    </row>
    <row r="36" spans="1:7" ht="409.5">
      <c r="A36" s="15" t="s">
        <v>93</v>
      </c>
      <c r="B36" s="16" t="s">
        <v>94</v>
      </c>
      <c r="C36" s="24" t="s">
        <v>46</v>
      </c>
      <c r="D36" s="24" t="s">
        <v>46</v>
      </c>
      <c r="E36" s="24" t="s">
        <v>46</v>
      </c>
      <c r="F36" s="24" t="s">
        <v>46</v>
      </c>
      <c r="G36" s="24" t="s">
        <v>46</v>
      </c>
    </row>
    <row r="37" spans="1:7" ht="141.75">
      <c r="A37" s="15" t="s">
        <v>95</v>
      </c>
      <c r="B37" s="16" t="s">
        <v>96</v>
      </c>
      <c r="C37" s="24" t="s">
        <v>46</v>
      </c>
      <c r="D37" s="24" t="s">
        <v>46</v>
      </c>
      <c r="E37" s="24" t="s">
        <v>46</v>
      </c>
      <c r="F37" s="24" t="s">
        <v>46</v>
      </c>
      <c r="G37" s="24" t="s">
        <v>46</v>
      </c>
    </row>
    <row r="38" spans="1:7" ht="173.25">
      <c r="A38" s="15" t="s">
        <v>97</v>
      </c>
      <c r="B38" s="16" t="s">
        <v>98</v>
      </c>
      <c r="C38" s="24" t="s">
        <v>46</v>
      </c>
      <c r="D38" s="24" t="s">
        <v>46</v>
      </c>
      <c r="E38" s="24" t="s">
        <v>46</v>
      </c>
      <c r="F38" s="24" t="s">
        <v>46</v>
      </c>
      <c r="G38" s="24" t="s">
        <v>46</v>
      </c>
    </row>
    <row r="39" spans="1:7" ht="45" customHeight="1">
      <c r="A39" s="15" t="s">
        <v>79</v>
      </c>
      <c r="B39" s="16" t="s">
        <v>80</v>
      </c>
      <c r="C39" s="15"/>
      <c r="D39" s="15"/>
      <c r="E39" s="15"/>
      <c r="F39" s="15"/>
      <c r="G39" s="15"/>
    </row>
    <row r="40" spans="1:7" ht="94.5">
      <c r="A40" s="15" t="s">
        <v>34</v>
      </c>
      <c r="B40" s="16" t="s">
        <v>99</v>
      </c>
      <c r="C40" s="24" t="s">
        <v>46</v>
      </c>
      <c r="D40" s="24" t="s">
        <v>46</v>
      </c>
      <c r="E40" s="24" t="s">
        <v>46</v>
      </c>
      <c r="F40" s="24" t="s">
        <v>46</v>
      </c>
      <c r="G40" s="24" t="s">
        <v>46</v>
      </c>
    </row>
    <row r="41" spans="1:7" ht="195.75" customHeight="1">
      <c r="A41" s="15" t="s">
        <v>100</v>
      </c>
      <c r="B41" s="16" t="s">
        <v>101</v>
      </c>
      <c r="C41" s="24" t="s">
        <v>46</v>
      </c>
      <c r="D41" s="24" t="s">
        <v>46</v>
      </c>
      <c r="E41" s="24" t="s">
        <v>46</v>
      </c>
      <c r="F41" s="24" t="s">
        <v>46</v>
      </c>
      <c r="G41" s="24" t="s">
        <v>46</v>
      </c>
    </row>
    <row r="42" spans="1:7" ht="67.5" customHeight="1">
      <c r="A42" s="15" t="s">
        <v>102</v>
      </c>
      <c r="B42" s="16" t="s">
        <v>103</v>
      </c>
      <c r="C42" s="24" t="s">
        <v>46</v>
      </c>
      <c r="D42" s="24" t="s">
        <v>46</v>
      </c>
      <c r="E42" s="24" t="s">
        <v>46</v>
      </c>
      <c r="F42" s="24" t="s">
        <v>46</v>
      </c>
      <c r="G42" s="24" t="s">
        <v>46</v>
      </c>
    </row>
    <row r="43" spans="1:7" ht="402.75" customHeight="1">
      <c r="A43" s="15" t="s">
        <v>104</v>
      </c>
      <c r="B43" s="17" t="s">
        <v>105</v>
      </c>
      <c r="C43" s="24" t="s">
        <v>46</v>
      </c>
      <c r="D43" s="24" t="s">
        <v>46</v>
      </c>
      <c r="E43" s="24" t="s">
        <v>46</v>
      </c>
      <c r="F43" s="24" t="s">
        <v>46</v>
      </c>
      <c r="G43" s="24" t="s">
        <v>46</v>
      </c>
    </row>
    <row r="44" spans="1:7" ht="110.25">
      <c r="A44" s="15" t="s">
        <v>106</v>
      </c>
      <c r="B44" s="16" t="s">
        <v>107</v>
      </c>
      <c r="C44" s="24" t="s">
        <v>46</v>
      </c>
      <c r="D44" s="24" t="s">
        <v>46</v>
      </c>
      <c r="E44" s="24" t="s">
        <v>46</v>
      </c>
      <c r="F44" s="24" t="s">
        <v>46</v>
      </c>
      <c r="G44" s="24" t="s">
        <v>46</v>
      </c>
    </row>
    <row r="45" spans="1:7" ht="39" customHeight="1">
      <c r="A45" s="15" t="s">
        <v>79</v>
      </c>
      <c r="B45" s="16" t="s">
        <v>80</v>
      </c>
      <c r="C45" s="24" t="s">
        <v>46</v>
      </c>
      <c r="D45" s="24" t="s">
        <v>46</v>
      </c>
      <c r="E45" s="24" t="s">
        <v>46</v>
      </c>
      <c r="F45" s="24" t="s">
        <v>46</v>
      </c>
      <c r="G45" s="24" t="s">
        <v>46</v>
      </c>
    </row>
    <row r="46" spans="1:7" ht="94.5">
      <c r="A46" s="15" t="s">
        <v>108</v>
      </c>
      <c r="B46" s="16" t="s">
        <v>109</v>
      </c>
      <c r="C46" s="24" t="s">
        <v>46</v>
      </c>
      <c r="D46" s="24" t="s">
        <v>46</v>
      </c>
      <c r="E46" s="24" t="s">
        <v>46</v>
      </c>
      <c r="F46" s="24" t="s">
        <v>46</v>
      </c>
      <c r="G46" s="24" t="s">
        <v>46</v>
      </c>
    </row>
    <row r="47" spans="1:7" ht="47.25">
      <c r="A47" s="15" t="s">
        <v>110</v>
      </c>
      <c r="B47" s="16" t="s">
        <v>111</v>
      </c>
      <c r="C47" s="24" t="s">
        <v>46</v>
      </c>
      <c r="D47" s="24" t="s">
        <v>46</v>
      </c>
      <c r="E47" s="24" t="s">
        <v>46</v>
      </c>
      <c r="F47" s="24" t="s">
        <v>46</v>
      </c>
      <c r="G47" s="24" t="s">
        <v>46</v>
      </c>
    </row>
    <row r="48" spans="1:7" ht="67.5" customHeight="1">
      <c r="A48" s="15" t="s">
        <v>112</v>
      </c>
      <c r="B48" s="16" t="s">
        <v>103</v>
      </c>
      <c r="C48" s="24" t="s">
        <v>46</v>
      </c>
      <c r="D48" s="24" t="s">
        <v>46</v>
      </c>
      <c r="E48" s="24" t="s">
        <v>46</v>
      </c>
      <c r="F48" s="24" t="s">
        <v>46</v>
      </c>
      <c r="G48" s="24" t="s">
        <v>46</v>
      </c>
    </row>
    <row r="49" spans="1:7" ht="387.75" customHeight="1">
      <c r="A49" s="15" t="s">
        <v>113</v>
      </c>
      <c r="B49" s="16" t="s">
        <v>114</v>
      </c>
      <c r="C49" s="24" t="s">
        <v>46</v>
      </c>
      <c r="D49" s="24" t="s">
        <v>46</v>
      </c>
      <c r="E49" s="24" t="s">
        <v>46</v>
      </c>
      <c r="F49" s="24" t="s">
        <v>46</v>
      </c>
      <c r="G49" s="24" t="s">
        <v>46</v>
      </c>
    </row>
    <row r="50" spans="1:7" ht="54.75" customHeight="1">
      <c r="A50" s="15" t="s">
        <v>115</v>
      </c>
      <c r="B50" s="16" t="s">
        <v>116</v>
      </c>
      <c r="C50" s="24" t="s">
        <v>46</v>
      </c>
      <c r="D50" s="24" t="s">
        <v>46</v>
      </c>
      <c r="E50" s="24" t="s">
        <v>46</v>
      </c>
      <c r="F50" s="24" t="s">
        <v>46</v>
      </c>
      <c r="G50" s="24" t="s">
        <v>46</v>
      </c>
    </row>
    <row r="51" spans="1:7" ht="39" customHeight="1">
      <c r="A51" s="15" t="s">
        <v>79</v>
      </c>
      <c r="B51" s="16" t="s">
        <v>80</v>
      </c>
      <c r="C51" s="24" t="s">
        <v>46</v>
      </c>
      <c r="D51" s="24" t="s">
        <v>46</v>
      </c>
      <c r="E51" s="24" t="s">
        <v>46</v>
      </c>
      <c r="F51" s="24" t="s">
        <v>46</v>
      </c>
      <c r="G51" s="24" t="s">
        <v>46</v>
      </c>
    </row>
    <row r="52" spans="1:7" ht="93" customHeight="1">
      <c r="A52" s="15" t="s">
        <v>117</v>
      </c>
      <c r="B52" s="16" t="s">
        <v>118</v>
      </c>
      <c r="C52" s="24" t="s">
        <v>46</v>
      </c>
      <c r="D52" s="24" t="s">
        <v>46</v>
      </c>
      <c r="E52" s="24" t="s">
        <v>46</v>
      </c>
      <c r="F52" s="24" t="s">
        <v>46</v>
      </c>
      <c r="G52" s="24" t="s">
        <v>46</v>
      </c>
    </row>
    <row r="53" spans="1:7" ht="72.75" customHeight="1">
      <c r="A53" s="15" t="s">
        <v>119</v>
      </c>
      <c r="B53" s="16" t="s">
        <v>120</v>
      </c>
      <c r="C53" s="24" t="s">
        <v>46</v>
      </c>
      <c r="D53" s="24" t="s">
        <v>46</v>
      </c>
      <c r="E53" s="24" t="s">
        <v>46</v>
      </c>
      <c r="F53" s="24" t="s">
        <v>46</v>
      </c>
      <c r="G53" s="24" t="s">
        <v>46</v>
      </c>
    </row>
    <row r="54" spans="1:7" ht="342.75" customHeight="1">
      <c r="A54" s="15" t="s">
        <v>121</v>
      </c>
      <c r="B54" s="16" t="s">
        <v>122</v>
      </c>
      <c r="C54" s="24" t="s">
        <v>46</v>
      </c>
      <c r="D54" s="24" t="s">
        <v>46</v>
      </c>
      <c r="E54" s="24" t="s">
        <v>46</v>
      </c>
      <c r="F54" s="24" t="s">
        <v>46</v>
      </c>
      <c r="G54" s="24" t="s">
        <v>46</v>
      </c>
    </row>
    <row r="55" spans="1:7" ht="50.25" customHeight="1">
      <c r="A55" s="15" t="s">
        <v>123</v>
      </c>
      <c r="B55" s="16" t="s">
        <v>124</v>
      </c>
      <c r="C55" s="24" t="s">
        <v>46</v>
      </c>
      <c r="D55" s="24" t="s">
        <v>46</v>
      </c>
      <c r="E55" s="24" t="s">
        <v>46</v>
      </c>
      <c r="F55" s="24" t="s">
        <v>46</v>
      </c>
      <c r="G55" s="24" t="s">
        <v>46</v>
      </c>
    </row>
    <row r="56" spans="1:7" ht="31.5">
      <c r="A56" s="15" t="s">
        <v>79</v>
      </c>
      <c r="B56" s="16" t="s">
        <v>80</v>
      </c>
      <c r="C56" s="24" t="s">
        <v>46</v>
      </c>
      <c r="D56" s="24" t="s">
        <v>46</v>
      </c>
      <c r="E56" s="24" t="s">
        <v>46</v>
      </c>
      <c r="F56" s="24" t="s">
        <v>46</v>
      </c>
      <c r="G56" s="24" t="s">
        <v>46</v>
      </c>
    </row>
    <row r="57" spans="1:7" ht="78.75">
      <c r="A57" s="15" t="s">
        <v>125</v>
      </c>
      <c r="B57" s="16" t="s">
        <v>126</v>
      </c>
      <c r="C57" s="24">
        <v>2022</v>
      </c>
      <c r="D57" s="24">
        <v>0.4</v>
      </c>
      <c r="E57" s="24">
        <v>9</v>
      </c>
      <c r="F57" s="24">
        <v>80</v>
      </c>
      <c r="G57" s="26">
        <f>G60+G61+G62</f>
        <v>118217.76</v>
      </c>
    </row>
    <row r="58" spans="1:7" ht="31.5">
      <c r="A58" s="15" t="s">
        <v>127</v>
      </c>
      <c r="B58" s="16" t="s">
        <v>128</v>
      </c>
      <c r="C58" s="24" t="s">
        <v>46</v>
      </c>
      <c r="D58" s="24" t="s">
        <v>46</v>
      </c>
      <c r="E58" s="24" t="s">
        <v>46</v>
      </c>
      <c r="F58" s="24" t="s">
        <v>46</v>
      </c>
      <c r="G58" s="24" t="s">
        <v>46</v>
      </c>
    </row>
    <row r="59" spans="1:7" ht="99" customHeight="1">
      <c r="A59" s="15" t="s">
        <v>129</v>
      </c>
      <c r="B59" s="16" t="s">
        <v>130</v>
      </c>
      <c r="C59" s="24" t="s">
        <v>46</v>
      </c>
      <c r="D59" s="24" t="s">
        <v>46</v>
      </c>
      <c r="E59" s="24" t="s">
        <v>46</v>
      </c>
      <c r="F59" s="24" t="s">
        <v>46</v>
      </c>
      <c r="G59" s="24" t="s">
        <v>46</v>
      </c>
    </row>
    <row r="60" spans="1:7" ht="38.25" customHeight="1">
      <c r="A60" s="25" t="s">
        <v>153</v>
      </c>
      <c r="B60" s="16" t="s">
        <v>154</v>
      </c>
      <c r="C60" s="24">
        <v>2022</v>
      </c>
      <c r="D60" s="24">
        <v>0.4</v>
      </c>
      <c r="E60" s="24">
        <v>1</v>
      </c>
      <c r="F60" s="24">
        <v>25</v>
      </c>
      <c r="G60" s="26">
        <v>19573.4325</v>
      </c>
    </row>
    <row r="61" spans="1:7" ht="34.5" customHeight="1">
      <c r="A61" s="25" t="s">
        <v>155</v>
      </c>
      <c r="B61" s="16" t="s">
        <v>156</v>
      </c>
      <c r="C61" s="24">
        <v>2022</v>
      </c>
      <c r="D61" s="24">
        <v>0.4</v>
      </c>
      <c r="E61" s="24">
        <v>7</v>
      </c>
      <c r="F61" s="24">
        <v>40</v>
      </c>
      <c r="G61" s="26">
        <v>67885.5675</v>
      </c>
    </row>
    <row r="62" spans="1:7" ht="34.5" customHeight="1">
      <c r="A62" s="25" t="s">
        <v>153</v>
      </c>
      <c r="B62" s="16" t="s">
        <v>154</v>
      </c>
      <c r="C62" s="24">
        <v>2022</v>
      </c>
      <c r="D62" s="24">
        <v>0.4</v>
      </c>
      <c r="E62" s="24">
        <v>1</v>
      </c>
      <c r="F62" s="24">
        <v>15</v>
      </c>
      <c r="G62" s="26">
        <v>30758.76</v>
      </c>
    </row>
    <row r="63" spans="1:7" ht="31.5">
      <c r="A63" s="15" t="s">
        <v>79</v>
      </c>
      <c r="B63" s="16" t="s">
        <v>80</v>
      </c>
      <c r="C63" s="24" t="s">
        <v>46</v>
      </c>
      <c r="D63" s="24" t="s">
        <v>46</v>
      </c>
      <c r="E63" s="24" t="s">
        <v>46</v>
      </c>
      <c r="F63" s="24" t="s">
        <v>46</v>
      </c>
      <c r="G63" s="24" t="s">
        <v>46</v>
      </c>
    </row>
  </sheetData>
  <sheetProtection/>
  <mergeCells count="8">
    <mergeCell ref="A14:G14"/>
    <mergeCell ref="A15:G15"/>
    <mergeCell ref="A8:G8"/>
    <mergeCell ref="A9:G9"/>
    <mergeCell ref="A10:G10"/>
    <mergeCell ref="A11:G11"/>
    <mergeCell ref="A12:G12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3"/>
  <rowBreaks count="1" manualBreakCount="1">
    <brk id="2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="82" zoomScaleNormal="82" zoomScalePageLayoutView="0" workbookViewId="0" topLeftCell="A1">
      <selection activeCell="C51" sqref="C51"/>
    </sheetView>
  </sheetViews>
  <sheetFormatPr defaultColWidth="9.00390625" defaultRowHeight="12.75"/>
  <cols>
    <col min="1" max="1" width="4.875" style="0" customWidth="1"/>
    <col min="2" max="2" width="34.75390625" style="0" customWidth="1"/>
    <col min="3" max="3" width="14.875" style="0" customWidth="1"/>
    <col min="4" max="4" width="16.75390625" style="0" customWidth="1"/>
    <col min="5" max="5" width="16.00390625" style="0" customWidth="1"/>
    <col min="6" max="6" width="18.375" style="0" customWidth="1"/>
  </cols>
  <sheetData>
    <row r="1" s="11" customFormat="1" ht="15.75">
      <c r="F1" s="11" t="s">
        <v>131</v>
      </c>
    </row>
    <row r="2" spans="5:6" s="11" customFormat="1" ht="18" customHeight="1">
      <c r="E2" s="12" t="s">
        <v>48</v>
      </c>
      <c r="F2" s="12"/>
    </row>
    <row r="3" spans="5:6" s="11" customFormat="1" ht="15.75">
      <c r="E3" s="12" t="s">
        <v>49</v>
      </c>
      <c r="F3" s="12"/>
    </row>
    <row r="4" spans="5:6" s="11" customFormat="1" ht="15.75">
      <c r="E4" s="12" t="s">
        <v>50</v>
      </c>
      <c r="F4" s="12"/>
    </row>
    <row r="5" spans="5:6" s="11" customFormat="1" ht="15.75">
      <c r="E5" s="12" t="s">
        <v>51</v>
      </c>
      <c r="F5" s="12"/>
    </row>
    <row r="7" spans="1:7" ht="15.75">
      <c r="A7" s="68" t="s">
        <v>52</v>
      </c>
      <c r="B7" s="69"/>
      <c r="C7" s="69"/>
      <c r="D7" s="69"/>
      <c r="E7" s="69"/>
      <c r="F7" s="69"/>
      <c r="G7" s="18"/>
    </row>
    <row r="8" spans="1:8" ht="16.5" customHeight="1">
      <c r="A8" s="68" t="s">
        <v>132</v>
      </c>
      <c r="B8" s="69"/>
      <c r="C8" s="69"/>
      <c r="D8" s="69"/>
      <c r="E8" s="69"/>
      <c r="F8" s="69"/>
      <c r="G8" s="18"/>
      <c r="H8" s="13"/>
    </row>
    <row r="9" spans="1:7" ht="16.5" customHeight="1">
      <c r="A9" s="68" t="s">
        <v>133</v>
      </c>
      <c r="B9" s="69"/>
      <c r="C9" s="69"/>
      <c r="D9" s="69"/>
      <c r="E9" s="69"/>
      <c r="F9" s="69"/>
      <c r="G9" s="18"/>
    </row>
    <row r="10" spans="1:7" ht="17.25" customHeight="1">
      <c r="A10" s="68" t="s">
        <v>134</v>
      </c>
      <c r="B10" s="69"/>
      <c r="C10" s="69"/>
      <c r="D10" s="69"/>
      <c r="E10" s="69"/>
      <c r="F10" s="69"/>
      <c r="G10" s="18"/>
    </row>
    <row r="11" spans="1:7" ht="18" customHeight="1">
      <c r="A11" s="68" t="s">
        <v>135</v>
      </c>
      <c r="B11" s="69"/>
      <c r="C11" s="69"/>
      <c r="D11" s="69"/>
      <c r="E11" s="69"/>
      <c r="F11" s="69"/>
      <c r="G11" s="18"/>
    </row>
    <row r="12" spans="1:7" ht="17.25" customHeight="1">
      <c r="A12" s="68" t="s">
        <v>150</v>
      </c>
      <c r="B12" s="69"/>
      <c r="C12" s="69"/>
      <c r="D12" s="69"/>
      <c r="E12" s="69"/>
      <c r="F12" s="69"/>
      <c r="G12" s="18"/>
    </row>
    <row r="14" spans="1:6" ht="34.5" customHeight="1">
      <c r="A14" s="71" t="s">
        <v>137</v>
      </c>
      <c r="B14" s="71" t="s">
        <v>138</v>
      </c>
      <c r="C14" s="71" t="s">
        <v>139</v>
      </c>
      <c r="D14" s="71"/>
      <c r="E14" s="71"/>
      <c r="F14" s="15"/>
    </row>
    <row r="15" spans="1:6" ht="78.75">
      <c r="A15" s="71"/>
      <c r="B15" s="71"/>
      <c r="C15" s="14" t="s">
        <v>140</v>
      </c>
      <c r="D15" s="14" t="s">
        <v>141</v>
      </c>
      <c r="E15" s="14" t="s">
        <v>142</v>
      </c>
      <c r="F15" s="14" t="s">
        <v>143</v>
      </c>
    </row>
    <row r="16" spans="1:6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</row>
    <row r="17" spans="1:6" ht="47.25">
      <c r="A17" s="14" t="s">
        <v>3</v>
      </c>
      <c r="B17" s="15" t="s">
        <v>144</v>
      </c>
      <c r="C17" s="22">
        <v>116030.75</v>
      </c>
      <c r="D17" s="22">
        <v>18</v>
      </c>
      <c r="E17" s="22">
        <v>5474.0599999999995</v>
      </c>
      <c r="F17" s="22">
        <v>6446.153</v>
      </c>
    </row>
    <row r="18" spans="1:6" ht="53.25" customHeight="1">
      <c r="A18" s="14" t="s">
        <v>4</v>
      </c>
      <c r="B18" s="15" t="s">
        <v>145</v>
      </c>
      <c r="C18" s="21" t="s">
        <v>46</v>
      </c>
      <c r="D18" s="21" t="s">
        <v>46</v>
      </c>
      <c r="E18" s="21" t="s">
        <v>46</v>
      </c>
      <c r="F18" s="21" t="s">
        <v>46</v>
      </c>
    </row>
    <row r="19" spans="1:6" ht="161.25" customHeight="1">
      <c r="A19" s="19" t="s">
        <v>146</v>
      </c>
      <c r="B19" s="15" t="s">
        <v>147</v>
      </c>
      <c r="C19" s="22">
        <v>89928.43000000001</v>
      </c>
      <c r="D19" s="22">
        <v>10</v>
      </c>
      <c r="E19" s="22">
        <v>283.5</v>
      </c>
      <c r="F19" s="22">
        <v>8992.843</v>
      </c>
    </row>
    <row r="20" spans="1:6" ht="132.75" customHeight="1">
      <c r="A20" s="19" t="s">
        <v>148</v>
      </c>
      <c r="B20" s="15" t="s">
        <v>149</v>
      </c>
      <c r="C20" s="22">
        <v>161801.65</v>
      </c>
      <c r="D20" s="22">
        <v>8</v>
      </c>
      <c r="E20" s="22">
        <v>5190.5599999999995</v>
      </c>
      <c r="F20" s="22">
        <v>20225.206</v>
      </c>
    </row>
    <row r="21" ht="15">
      <c r="A21" s="20"/>
    </row>
    <row r="22" spans="1:7" ht="15.75">
      <c r="A22" s="68" t="s">
        <v>52</v>
      </c>
      <c r="B22" s="69"/>
      <c r="C22" s="69"/>
      <c r="D22" s="69"/>
      <c r="E22" s="69"/>
      <c r="F22" s="69"/>
      <c r="G22" s="18"/>
    </row>
    <row r="23" spans="1:8" ht="16.5" customHeight="1">
      <c r="A23" s="68" t="s">
        <v>132</v>
      </c>
      <c r="B23" s="69"/>
      <c r="C23" s="69"/>
      <c r="D23" s="69"/>
      <c r="E23" s="69"/>
      <c r="F23" s="69"/>
      <c r="G23" s="18"/>
      <c r="H23" s="13"/>
    </row>
    <row r="24" spans="1:7" ht="16.5" customHeight="1">
      <c r="A24" s="68" t="s">
        <v>133</v>
      </c>
      <c r="B24" s="69"/>
      <c r="C24" s="69"/>
      <c r="D24" s="69"/>
      <c r="E24" s="69"/>
      <c r="F24" s="69"/>
      <c r="G24" s="18"/>
    </row>
    <row r="25" spans="1:7" ht="17.25" customHeight="1">
      <c r="A25" s="68" t="s">
        <v>134</v>
      </c>
      <c r="B25" s="69"/>
      <c r="C25" s="69"/>
      <c r="D25" s="69"/>
      <c r="E25" s="69"/>
      <c r="F25" s="69"/>
      <c r="G25" s="18"/>
    </row>
    <row r="26" spans="1:7" ht="18" customHeight="1">
      <c r="A26" s="68" t="s">
        <v>135</v>
      </c>
      <c r="B26" s="69"/>
      <c r="C26" s="69"/>
      <c r="D26" s="69"/>
      <c r="E26" s="69"/>
      <c r="F26" s="69"/>
      <c r="G26" s="18"/>
    </row>
    <row r="27" spans="1:7" ht="17.25" customHeight="1">
      <c r="A27" s="68" t="s">
        <v>151</v>
      </c>
      <c r="B27" s="69"/>
      <c r="C27" s="69"/>
      <c r="D27" s="69"/>
      <c r="E27" s="69"/>
      <c r="F27" s="69"/>
      <c r="G27" s="18"/>
    </row>
    <row r="29" spans="1:6" ht="34.5" customHeight="1">
      <c r="A29" s="71" t="s">
        <v>137</v>
      </c>
      <c r="B29" s="71" t="s">
        <v>138</v>
      </c>
      <c r="C29" s="71" t="s">
        <v>139</v>
      </c>
      <c r="D29" s="71"/>
      <c r="E29" s="71"/>
      <c r="F29" s="15"/>
    </row>
    <row r="30" spans="1:6" ht="78.75">
      <c r="A30" s="71"/>
      <c r="B30" s="71"/>
      <c r="C30" s="14" t="s">
        <v>140</v>
      </c>
      <c r="D30" s="14" t="s">
        <v>141</v>
      </c>
      <c r="E30" s="14" t="s">
        <v>142</v>
      </c>
      <c r="F30" s="14" t="s">
        <v>143</v>
      </c>
    </row>
    <row r="31" spans="1:6" ht="15.75">
      <c r="A31" s="14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</row>
    <row r="32" spans="1:6" ht="47.25">
      <c r="A32" s="14" t="s">
        <v>3</v>
      </c>
      <c r="B32" s="15" t="s">
        <v>144</v>
      </c>
      <c r="C32" s="22">
        <v>186916.23</v>
      </c>
      <c r="D32" s="22">
        <v>32</v>
      </c>
      <c r="E32" s="22">
        <v>4362.5</v>
      </c>
      <c r="F32" s="22">
        <v>5841.13219</v>
      </c>
    </row>
    <row r="33" spans="1:6" ht="53.25" customHeight="1">
      <c r="A33" s="14" t="s">
        <v>4</v>
      </c>
      <c r="B33" s="15" t="s">
        <v>145</v>
      </c>
      <c r="C33" s="22" t="s">
        <v>46</v>
      </c>
      <c r="D33" s="22" t="s">
        <v>46</v>
      </c>
      <c r="E33" s="22" t="s">
        <v>46</v>
      </c>
      <c r="F33" s="22" t="s">
        <v>46</v>
      </c>
    </row>
    <row r="34" spans="1:6" ht="159" customHeight="1">
      <c r="A34" s="19" t="s">
        <v>146</v>
      </c>
      <c r="B34" s="15" t="s">
        <v>147</v>
      </c>
      <c r="C34" s="22">
        <v>82247.438</v>
      </c>
      <c r="D34" s="22">
        <v>21</v>
      </c>
      <c r="E34" s="22">
        <v>787.5</v>
      </c>
      <c r="F34" s="22">
        <v>3916.5447</v>
      </c>
    </row>
    <row r="35" spans="1:6" ht="130.5" customHeight="1">
      <c r="A35" s="19" t="s">
        <v>148</v>
      </c>
      <c r="B35" s="15" t="s">
        <v>149</v>
      </c>
      <c r="C35" s="22">
        <v>97733.22167</v>
      </c>
      <c r="D35" s="22">
        <v>11</v>
      </c>
      <c r="E35" s="22">
        <v>3575</v>
      </c>
      <c r="F35" s="22">
        <v>8884.838</v>
      </c>
    </row>
    <row r="38" spans="1:7" ht="15.75">
      <c r="A38" s="68" t="s">
        <v>52</v>
      </c>
      <c r="B38" s="69"/>
      <c r="C38" s="69"/>
      <c r="D38" s="69"/>
      <c r="E38" s="69"/>
      <c r="F38" s="69"/>
      <c r="G38" s="18"/>
    </row>
    <row r="39" spans="1:8" ht="16.5" customHeight="1">
      <c r="A39" s="68" t="s">
        <v>132</v>
      </c>
      <c r="B39" s="69"/>
      <c r="C39" s="69"/>
      <c r="D39" s="69"/>
      <c r="E39" s="69"/>
      <c r="F39" s="69"/>
      <c r="G39" s="18"/>
      <c r="H39" s="13"/>
    </row>
    <row r="40" spans="1:7" ht="16.5" customHeight="1">
      <c r="A40" s="68" t="s">
        <v>133</v>
      </c>
      <c r="B40" s="69"/>
      <c r="C40" s="69"/>
      <c r="D40" s="69"/>
      <c r="E40" s="69"/>
      <c r="F40" s="69"/>
      <c r="G40" s="18"/>
    </row>
    <row r="41" spans="1:7" ht="17.25" customHeight="1">
      <c r="A41" s="68" t="s">
        <v>134</v>
      </c>
      <c r="B41" s="69"/>
      <c r="C41" s="69"/>
      <c r="D41" s="69"/>
      <c r="E41" s="69"/>
      <c r="F41" s="69"/>
      <c r="G41" s="18"/>
    </row>
    <row r="42" spans="1:7" ht="18" customHeight="1">
      <c r="A42" s="68" t="s">
        <v>135</v>
      </c>
      <c r="B42" s="69"/>
      <c r="C42" s="69"/>
      <c r="D42" s="69"/>
      <c r="E42" s="69"/>
      <c r="F42" s="69"/>
      <c r="G42" s="18"/>
    </row>
    <row r="43" spans="1:7" ht="17.25" customHeight="1">
      <c r="A43" s="68" t="s">
        <v>136</v>
      </c>
      <c r="B43" s="69"/>
      <c r="C43" s="69"/>
      <c r="D43" s="69"/>
      <c r="E43" s="69"/>
      <c r="F43" s="69"/>
      <c r="G43" s="18"/>
    </row>
    <row r="45" spans="1:6" ht="34.5" customHeight="1">
      <c r="A45" s="71" t="s">
        <v>137</v>
      </c>
      <c r="B45" s="71" t="s">
        <v>138</v>
      </c>
      <c r="C45" s="71" t="s">
        <v>139</v>
      </c>
      <c r="D45" s="71"/>
      <c r="E45" s="71"/>
      <c r="F45" s="15"/>
    </row>
    <row r="46" spans="1:6" ht="78.75">
      <c r="A46" s="71"/>
      <c r="B46" s="71"/>
      <c r="C46" s="14" t="s">
        <v>140</v>
      </c>
      <c r="D46" s="14" t="s">
        <v>141</v>
      </c>
      <c r="E46" s="14" t="s">
        <v>142</v>
      </c>
      <c r="F46" s="14" t="s">
        <v>143</v>
      </c>
    </row>
    <row r="47" spans="1:6" ht="15.75">
      <c r="A47" s="14">
        <v>1</v>
      </c>
      <c r="B47" s="14">
        <v>2</v>
      </c>
      <c r="C47" s="14">
        <v>3</v>
      </c>
      <c r="D47" s="14">
        <v>4</v>
      </c>
      <c r="E47" s="14">
        <v>5</v>
      </c>
      <c r="F47" s="14">
        <v>6</v>
      </c>
    </row>
    <row r="48" spans="1:6" ht="47.25">
      <c r="A48" s="14" t="s">
        <v>3</v>
      </c>
      <c r="B48" s="15" t="s">
        <v>144</v>
      </c>
      <c r="C48" s="22">
        <v>146727.565</v>
      </c>
      <c r="D48" s="22">
        <v>22</v>
      </c>
      <c r="E48" s="22">
        <v>1440</v>
      </c>
      <c r="F48" s="22">
        <v>6669.43477</v>
      </c>
    </row>
    <row r="49" spans="1:6" ht="53.25" customHeight="1">
      <c r="A49" s="14" t="s">
        <v>4</v>
      </c>
      <c r="B49" s="15" t="s">
        <v>145</v>
      </c>
      <c r="C49" s="22" t="s">
        <v>46</v>
      </c>
      <c r="D49" s="22" t="s">
        <v>46</v>
      </c>
      <c r="E49" s="22" t="s">
        <v>46</v>
      </c>
      <c r="F49" s="22" t="s">
        <v>46</v>
      </c>
    </row>
    <row r="50" spans="1:6" ht="162" customHeight="1">
      <c r="A50" s="19" t="s">
        <v>146</v>
      </c>
      <c r="B50" s="15" t="s">
        <v>147</v>
      </c>
      <c r="C50" s="22">
        <v>132131.579</v>
      </c>
      <c r="D50" s="22">
        <v>14</v>
      </c>
      <c r="E50" s="22">
        <v>580</v>
      </c>
      <c r="F50" s="22">
        <v>9437.969957</v>
      </c>
    </row>
    <row r="51" spans="1:6" ht="133.5" customHeight="1">
      <c r="A51" s="19" t="s">
        <v>148</v>
      </c>
      <c r="B51" s="15" t="s">
        <v>149</v>
      </c>
      <c r="C51" s="22">
        <v>257851.53</v>
      </c>
      <c r="D51" s="22">
        <v>8</v>
      </c>
      <c r="E51" s="22">
        <v>860</v>
      </c>
      <c r="F51" s="22">
        <v>32231.44</v>
      </c>
    </row>
  </sheetData>
  <sheetProtection/>
  <mergeCells count="27">
    <mergeCell ref="A7:F7"/>
    <mergeCell ref="A8:F8"/>
    <mergeCell ref="A9:F9"/>
    <mergeCell ref="A10:F10"/>
    <mergeCell ref="A11:F11"/>
    <mergeCell ref="A12:F12"/>
    <mergeCell ref="A14:A15"/>
    <mergeCell ref="B14:B15"/>
    <mergeCell ref="C14:E14"/>
    <mergeCell ref="A22:F22"/>
    <mergeCell ref="A23:F23"/>
    <mergeCell ref="A24:F24"/>
    <mergeCell ref="A25:F25"/>
    <mergeCell ref="A26:F26"/>
    <mergeCell ref="A27:F27"/>
    <mergeCell ref="A29:A30"/>
    <mergeCell ref="B29:B30"/>
    <mergeCell ref="C29:E29"/>
    <mergeCell ref="A45:A46"/>
    <mergeCell ref="B45:B46"/>
    <mergeCell ref="C45:E45"/>
    <mergeCell ref="A38:F38"/>
    <mergeCell ref="A39:F39"/>
    <mergeCell ref="A40:F40"/>
    <mergeCell ref="A41:F41"/>
    <mergeCell ref="A42:F42"/>
    <mergeCell ref="A43:F43"/>
  </mergeCells>
  <hyperlinks>
    <hyperlink ref="B19" r:id="rId1" display="consultantplus://offline/ref=C12AF0941CD49B973F53D39A9CBADC0A4B41ED169F0BF7CA3546AAEB368945DA6E0798D0B193B5DD70CB795D491BFF077C53ACA88F0979FDC8m9E"/>
    <hyperlink ref="B20" r:id="rId2" display="consultantplus://offline/ref=C12AF0941CD49B973F53D39A9CBADC0A4B41ED169F0BF7CA3546AAEB368945DA6E0798D0B193B5DD71CB795D491BFF077C53ACA88F0979FDC8m9E"/>
    <hyperlink ref="B34" r:id="rId3" display="consultantplus://offline/ref=C12AF0941CD49B973F53D39A9CBADC0A4B41ED169F0BF7CA3546AAEB368945DA6E0798D0B193B5DD70CB795D491BFF077C53ACA88F0979FDC8m9E"/>
    <hyperlink ref="B35" r:id="rId4" display="consultantplus://offline/ref=C12AF0941CD49B973F53D39A9CBADC0A4B41ED169F0BF7CA3546AAEB368945DA6E0798D0B193B5DD71CB795D491BFF077C53ACA88F0979FDC8m9E"/>
    <hyperlink ref="B50" r:id="rId5" display="consultantplus://offline/ref=C12AF0941CD49B973F53D39A9CBADC0A4B41ED169F0BF7CA3546AAEB368945DA6E0798D0B193B5DD70CB795D491BFF077C53ACA88F0979FDC8m9E"/>
    <hyperlink ref="B51" r:id="rId6" display="consultantplus://offline/ref=C12AF0941CD49B973F53D39A9CBADC0A4B41ED169F0BF7CA3546AAEB368945DA6E0798D0B193B5DD71CB795D491BFF077C53ACA88F0979FDC8m9E"/>
  </hyperlinks>
  <printOptions/>
  <pageMargins left="0.7086614173228347" right="0.7086614173228347" top="0.3937007874015748" bottom="0.31496062992125984" header="0.31496062992125984" footer="0.31496062992125984"/>
  <pageSetup horizontalDpi="600" verticalDpi="600" orientation="portrait" paperSize="9" scale="8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Краснова Наталья Ивановна</cp:lastModifiedBy>
  <cp:lastPrinted>2023-10-02T09:02:46Z</cp:lastPrinted>
  <dcterms:created xsi:type="dcterms:W3CDTF">2011-01-11T10:25:48Z</dcterms:created>
  <dcterms:modified xsi:type="dcterms:W3CDTF">2023-10-16T03:50:04Z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