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Отчет за 4 квартал 2023 года\Саратов\"/>
    </mc:Choice>
  </mc:AlternateContent>
  <bookViews>
    <workbookView xWindow="0" yWindow="0" windowWidth="28800" windowHeight="11835"/>
  </bookViews>
  <sheets>
    <sheet name="13" sheetId="1" r:id="rId1"/>
  </sheets>
  <definedNames>
    <definedName name="TABLE" localSheetId="0">'13'!#REF!</definedName>
    <definedName name="TABLE_2" localSheetId="0">'13'!#REF!</definedName>
    <definedName name="_xlnm.Print_Area" localSheetId="0">'13'!$A$1:$CA$81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79" i="1" l="1"/>
  <c r="BQ61" i="1"/>
  <c r="BC65" i="1"/>
  <c r="BC62" i="1"/>
  <c r="AV77" i="1"/>
  <c r="AV76" i="1"/>
  <c r="AH61" i="1"/>
  <c r="T62" i="1"/>
  <c r="M79" i="1"/>
  <c r="M78" i="1"/>
  <c r="T65" i="1"/>
  <c r="T56" i="1"/>
  <c r="M77" i="1"/>
  <c r="M76" i="1"/>
  <c r="F62" i="1"/>
  <c r="BQ59" i="1" l="1"/>
  <c r="BQ60" i="1"/>
  <c r="BQ62" i="1"/>
  <c r="BQ63" i="1"/>
  <c r="BQ64" i="1"/>
  <c r="BQ65" i="1"/>
  <c r="BQ66" i="1"/>
  <c r="BQ58" i="1"/>
  <c r="BC59" i="1"/>
  <c r="BC60" i="1"/>
  <c r="AO60" i="1" s="1"/>
  <c r="BC61" i="1"/>
  <c r="BC63" i="1"/>
  <c r="BC64" i="1"/>
  <c r="AO64" i="1" s="1"/>
  <c r="BC66" i="1"/>
  <c r="BC67" i="1"/>
  <c r="BC68" i="1"/>
  <c r="BC69" i="1"/>
  <c r="BC58" i="1"/>
  <c r="AO57" i="1"/>
  <c r="AO58" i="1"/>
  <c r="AO59" i="1"/>
  <c r="AO63" i="1"/>
  <c r="AO67" i="1"/>
  <c r="AO68" i="1"/>
  <c r="AO69" i="1"/>
  <c r="AO70" i="1"/>
  <c r="AO71" i="1"/>
  <c r="O26" i="1"/>
  <c r="S26" i="1"/>
  <c r="W26" i="1"/>
  <c r="AA26" i="1"/>
  <c r="AE26" i="1"/>
  <c r="AI26" i="1"/>
  <c r="AM26" i="1"/>
  <c r="AR26" i="1"/>
  <c r="AW26" i="1"/>
  <c r="BA26" i="1"/>
  <c r="BE26" i="1"/>
  <c r="BI26" i="1"/>
  <c r="BM26" i="1"/>
  <c r="BU26" i="1"/>
  <c r="BX74" i="1"/>
  <c r="BW74" i="1"/>
  <c r="BV74" i="1"/>
  <c r="BV72" i="1" s="1"/>
  <c r="BV26" i="1" s="1"/>
  <c r="BU74" i="1"/>
  <c r="BT74" i="1"/>
  <c r="BS74" i="1"/>
  <c r="BR74" i="1"/>
  <c r="BR72" i="1" s="1"/>
  <c r="BR26" i="1" s="1"/>
  <c r="BQ74" i="1"/>
  <c r="BP74" i="1"/>
  <c r="BO74" i="1"/>
  <c r="BN74" i="1"/>
  <c r="BN72" i="1" s="1"/>
  <c r="BN26" i="1" s="1"/>
  <c r="BM74" i="1"/>
  <c r="BL74" i="1"/>
  <c r="BK74" i="1"/>
  <c r="BJ74" i="1"/>
  <c r="BJ72" i="1" s="1"/>
  <c r="BJ26" i="1" s="1"/>
  <c r="BI74" i="1"/>
  <c r="BH74" i="1"/>
  <c r="BG74" i="1"/>
  <c r="BF74" i="1"/>
  <c r="BF72" i="1" s="1"/>
  <c r="BF26" i="1" s="1"/>
  <c r="BE74" i="1"/>
  <c r="BD74" i="1"/>
  <c r="BC74" i="1"/>
  <c r="BB74" i="1"/>
  <c r="BB72" i="1" s="1"/>
  <c r="BB26" i="1" s="1"/>
  <c r="BA74" i="1"/>
  <c r="AZ74" i="1"/>
  <c r="AY74" i="1"/>
  <c r="AX74" i="1"/>
  <c r="AX72" i="1" s="1"/>
  <c r="AX26" i="1" s="1"/>
  <c r="AW74" i="1"/>
  <c r="AU74" i="1"/>
  <c r="AT74" i="1"/>
  <c r="AT72" i="1" s="1"/>
  <c r="AT26" i="1" s="1"/>
  <c r="AS74" i="1"/>
  <c r="AR74" i="1"/>
  <c r="AQ74" i="1"/>
  <c r="AP74" i="1"/>
  <c r="AP72" i="1" s="1"/>
  <c r="AP26" i="1" s="1"/>
  <c r="AN74" i="1"/>
  <c r="AM74" i="1"/>
  <c r="AL74" i="1"/>
  <c r="AK74" i="1"/>
  <c r="AK72" i="1" s="1"/>
  <c r="AK26" i="1" s="1"/>
  <c r="AJ74" i="1"/>
  <c r="AI74" i="1"/>
  <c r="AH74" i="1"/>
  <c r="AF74" i="1"/>
  <c r="AE74" i="1"/>
  <c r="AD74" i="1"/>
  <c r="AC74" i="1"/>
  <c r="AC72" i="1" s="1"/>
  <c r="AC26" i="1" s="1"/>
  <c r="AB74" i="1"/>
  <c r="AA74" i="1"/>
  <c r="Z74" i="1"/>
  <c r="Y74" i="1"/>
  <c r="Y72" i="1" s="1"/>
  <c r="Y26" i="1" s="1"/>
  <c r="X74" i="1"/>
  <c r="W74" i="1"/>
  <c r="V74" i="1"/>
  <c r="U74" i="1"/>
  <c r="U72" i="1" s="1"/>
  <c r="U26" i="1" s="1"/>
  <c r="T74" i="1"/>
  <c r="S74" i="1"/>
  <c r="R74" i="1"/>
  <c r="Q74" i="1"/>
  <c r="Q72" i="1" s="1"/>
  <c r="Q26" i="1" s="1"/>
  <c r="P74" i="1"/>
  <c r="O74" i="1"/>
  <c r="N74" i="1"/>
  <c r="BX72" i="1"/>
  <c r="BW72" i="1"/>
  <c r="BU72" i="1"/>
  <c r="BT72" i="1"/>
  <c r="BT26" i="1" s="1"/>
  <c r="BS72" i="1"/>
  <c r="BS26" i="1" s="1"/>
  <c r="BQ72" i="1"/>
  <c r="BQ26" i="1" s="1"/>
  <c r="BP72" i="1"/>
  <c r="BP26" i="1" s="1"/>
  <c r="BO72" i="1"/>
  <c r="BO26" i="1" s="1"/>
  <c r="BM72" i="1"/>
  <c r="BL72" i="1"/>
  <c r="BL26" i="1" s="1"/>
  <c r="BK72" i="1"/>
  <c r="BK26" i="1" s="1"/>
  <c r="BI72" i="1"/>
  <c r="BH72" i="1"/>
  <c r="BH26" i="1" s="1"/>
  <c r="BG72" i="1"/>
  <c r="BG26" i="1" s="1"/>
  <c r="BE72" i="1"/>
  <c r="BD72" i="1"/>
  <c r="BD26" i="1" s="1"/>
  <c r="BC72" i="1"/>
  <c r="BC26" i="1" s="1"/>
  <c r="BA72" i="1"/>
  <c r="AZ72" i="1"/>
  <c r="AZ26" i="1" s="1"/>
  <c r="AY72" i="1"/>
  <c r="AY26" i="1" s="1"/>
  <c r="AW72" i="1"/>
  <c r="AU72" i="1"/>
  <c r="AU26" i="1" s="1"/>
  <c r="AS72" i="1"/>
  <c r="AS26" i="1" s="1"/>
  <c r="AR72" i="1"/>
  <c r="AQ72" i="1"/>
  <c r="AQ26" i="1" s="1"/>
  <c r="AN72" i="1"/>
  <c r="AN26" i="1" s="1"/>
  <c r="AM72" i="1"/>
  <c r="AL72" i="1"/>
  <c r="AL26" i="1" s="1"/>
  <c r="AJ72" i="1"/>
  <c r="AJ26" i="1" s="1"/>
  <c r="AI72" i="1"/>
  <c r="AH72" i="1"/>
  <c r="AH26" i="1" s="1"/>
  <c r="AF72" i="1"/>
  <c r="AF26" i="1" s="1"/>
  <c r="AE72" i="1"/>
  <c r="AD72" i="1"/>
  <c r="AD26" i="1" s="1"/>
  <c r="AB72" i="1"/>
  <c r="AB26" i="1" s="1"/>
  <c r="AA72" i="1"/>
  <c r="Z72" i="1"/>
  <c r="Z26" i="1" s="1"/>
  <c r="X72" i="1"/>
  <c r="X26" i="1" s="1"/>
  <c r="W72" i="1"/>
  <c r="V72" i="1"/>
  <c r="V26" i="1" s="1"/>
  <c r="T72" i="1"/>
  <c r="T26" i="1" s="1"/>
  <c r="S72" i="1"/>
  <c r="R72" i="1"/>
  <c r="R26" i="1" s="1"/>
  <c r="P72" i="1"/>
  <c r="P26" i="1" s="1"/>
  <c r="O72" i="1"/>
  <c r="N72" i="1"/>
  <c r="N26" i="1" s="1"/>
  <c r="AV74" i="1"/>
  <c r="AV72" i="1" s="1"/>
  <c r="AV26" i="1" s="1"/>
  <c r="AO61" i="1" l="1"/>
  <c r="AH56" i="1"/>
  <c r="AO65" i="1"/>
  <c r="AO66" i="1"/>
  <c r="AO62" i="1"/>
  <c r="AO56" i="1" l="1"/>
  <c r="AO47" i="1" s="1"/>
  <c r="AO80" i="1"/>
  <c r="AG80" i="1"/>
  <c r="D74" i="1" l="1"/>
  <c r="M74" i="1"/>
  <c r="M72" i="1" s="1"/>
  <c r="M26" i="1" s="1"/>
  <c r="L74" i="1"/>
  <c r="K74" i="1"/>
  <c r="J74" i="1"/>
  <c r="I74" i="1"/>
  <c r="H74" i="1"/>
  <c r="G74" i="1"/>
  <c r="E74" i="1"/>
  <c r="AO79" i="1"/>
  <c r="F79" i="1"/>
  <c r="AO78" i="1"/>
  <c r="F78" i="1"/>
  <c r="AO77" i="1"/>
  <c r="F77" i="1"/>
  <c r="AO76" i="1"/>
  <c r="F76" i="1"/>
  <c r="AO75" i="1"/>
  <c r="F75" i="1"/>
  <c r="F74" i="1" l="1"/>
  <c r="AO81" i="1"/>
  <c r="AO74" i="1" s="1"/>
  <c r="AO72" i="1" s="1"/>
  <c r="AO26" i="1" s="1"/>
  <c r="BV56" i="1" l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N56" i="1"/>
  <c r="F58" i="1"/>
  <c r="F59" i="1"/>
  <c r="F60" i="1"/>
  <c r="F61" i="1"/>
  <c r="F63" i="1"/>
  <c r="F64" i="1"/>
  <c r="F65" i="1"/>
  <c r="F66" i="1"/>
  <c r="F67" i="1"/>
  <c r="F68" i="1"/>
  <c r="F69" i="1"/>
  <c r="F70" i="1"/>
  <c r="F71" i="1"/>
  <c r="F57" i="1"/>
  <c r="E56" i="1"/>
  <c r="J56" i="1"/>
  <c r="K56" i="1"/>
  <c r="L56" i="1"/>
  <c r="M56" i="1"/>
  <c r="N56" i="1"/>
  <c r="O56" i="1"/>
  <c r="P56" i="1"/>
  <c r="Q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I56" i="1"/>
  <c r="AJ56" i="1"/>
  <c r="AK56" i="1"/>
  <c r="AL56" i="1"/>
  <c r="AM56" i="1"/>
  <c r="D56" i="1"/>
  <c r="U56" i="1"/>
  <c r="H56" i="1"/>
  <c r="BY57" i="1" l="1"/>
  <c r="BY58" i="1"/>
  <c r="BY60" i="1"/>
  <c r="BY59" i="1"/>
  <c r="I56" i="1"/>
  <c r="G56" i="1"/>
  <c r="F56" i="1"/>
  <c r="E72" i="1"/>
  <c r="E26" i="1" s="1"/>
  <c r="F72" i="1"/>
  <c r="F26" i="1" s="1"/>
  <c r="G72" i="1"/>
  <c r="G26" i="1" s="1"/>
  <c r="H72" i="1"/>
  <c r="H26" i="1" s="1"/>
  <c r="I72" i="1"/>
  <c r="I26" i="1" s="1"/>
  <c r="J72" i="1"/>
  <c r="J26" i="1" s="1"/>
  <c r="K72" i="1"/>
  <c r="K26" i="1" s="1"/>
  <c r="L72" i="1"/>
  <c r="L26" i="1" s="1"/>
  <c r="D72" i="1"/>
  <c r="D26" i="1" s="1"/>
  <c r="AG81" i="1"/>
  <c r="AG74" i="1" s="1"/>
  <c r="AG72" i="1" s="1"/>
  <c r="AG26" i="1" s="1"/>
  <c r="S56" i="1" l="1"/>
  <c r="R56" i="1"/>
  <c r="BP47" i="1" l="1"/>
  <c r="BL47" i="1"/>
  <c r="BZ26" i="1"/>
  <c r="BY26" i="1"/>
  <c r="BX26" i="1"/>
  <c r="BW26" i="1"/>
  <c r="BP22" i="1"/>
  <c r="BK22" i="1"/>
  <c r="BK20" i="1" l="1"/>
  <c r="BL54" i="1"/>
  <c r="BQ54" i="1"/>
  <c r="BM47" i="1"/>
  <c r="BM54" i="1"/>
  <c r="BC47" i="1"/>
  <c r="BO22" i="1"/>
  <c r="BO20" i="1" s="1"/>
  <c r="BU22" i="1"/>
  <c r="BU20" i="1" s="1"/>
  <c r="D54" i="1"/>
  <c r="E54" i="1"/>
  <c r="BT54" i="1"/>
  <c r="BU54" i="1"/>
  <c r="BK47" i="1"/>
  <c r="BP54" i="1"/>
  <c r="BM22" i="1"/>
  <c r="BM20" i="1" s="1"/>
  <c r="E22" i="1"/>
  <c r="E20" i="1" s="1"/>
  <c r="BT22" i="1"/>
  <c r="BT20" i="1" s="1"/>
  <c r="E47" i="1"/>
  <c r="BU47" i="1"/>
  <c r="D47" i="1"/>
  <c r="D22" i="1"/>
  <c r="D20" i="1" s="1"/>
  <c r="BC22" i="1"/>
  <c r="BC20" i="1" s="1"/>
  <c r="BL22" i="1"/>
  <c r="BL20" i="1" s="1"/>
  <c r="BQ22" i="1"/>
  <c r="BQ20" i="1" s="1"/>
  <c r="BQ47" i="1"/>
  <c r="BJ22" i="1"/>
  <c r="BJ20" i="1" s="1"/>
  <c r="BJ54" i="1"/>
  <c r="BJ47" i="1"/>
  <c r="BW47" i="1"/>
  <c r="BP20" i="1"/>
  <c r="BW22" i="1"/>
  <c r="BW20" i="1" s="1"/>
  <c r="BT47" i="1"/>
  <c r="BO47" i="1"/>
  <c r="BO54" i="1"/>
  <c r="BC54" i="1"/>
  <c r="BK54" i="1"/>
  <c r="BX47" i="1" l="1"/>
  <c r="BX22" i="1"/>
  <c r="BX20" i="1" s="1"/>
  <c r="BE22" i="1"/>
  <c r="BE20" i="1" s="1"/>
  <c r="BE54" i="1"/>
  <c r="BE47" i="1"/>
  <c r="BN22" i="1"/>
  <c r="BN20" i="1" s="1"/>
  <c r="BN54" i="1"/>
  <c r="BN47" i="1"/>
  <c r="BS47" i="1"/>
  <c r="BS54" i="1"/>
  <c r="BS22" i="1"/>
  <c r="BS20" i="1" s="1"/>
  <c r="BV22" i="1"/>
  <c r="BV20" i="1" s="1"/>
  <c r="BV54" i="1"/>
  <c r="BV47" i="1"/>
  <c r="BR22" i="1"/>
  <c r="BR20" i="1" s="1"/>
  <c r="BR54" i="1"/>
  <c r="BR47" i="1"/>
  <c r="AW22" i="1" l="1"/>
  <c r="AW20" i="1" s="1"/>
  <c r="AW54" i="1"/>
  <c r="AW47" i="1"/>
  <c r="BD54" i="1"/>
  <c r="BD47" i="1"/>
  <c r="BD22" i="1"/>
  <c r="BD20" i="1" s="1"/>
  <c r="BF22" i="1"/>
  <c r="BF20" i="1" s="1"/>
  <c r="BF47" i="1"/>
  <c r="BF54" i="1"/>
  <c r="BI22" i="1"/>
  <c r="BI20" i="1" s="1"/>
  <c r="BI54" i="1"/>
  <c r="BI47" i="1"/>
  <c r="BH54" i="1"/>
  <c r="BH47" i="1"/>
  <c r="BH22" i="1"/>
  <c r="BH20" i="1" s="1"/>
  <c r="BG47" i="1"/>
  <c r="BG54" i="1"/>
  <c r="BG22" i="1"/>
  <c r="BG20" i="1" s="1"/>
  <c r="BB22" i="1"/>
  <c r="BB20" i="1" s="1"/>
  <c r="BB47" i="1"/>
  <c r="BB54" i="1"/>
  <c r="AY47" i="1" l="1"/>
  <c r="AY54" i="1"/>
  <c r="AY22" i="1"/>
  <c r="AY20" i="1" s="1"/>
  <c r="AT22" i="1"/>
  <c r="AT20" i="1" s="1"/>
  <c r="AT47" i="1"/>
  <c r="AT54" i="1"/>
  <c r="AU47" i="1"/>
  <c r="AU54" i="1"/>
  <c r="AU22" i="1"/>
  <c r="AU20" i="1" s="1"/>
  <c r="BA22" i="1"/>
  <c r="BA20" i="1" s="1"/>
  <c r="BA54" i="1"/>
  <c r="BA47" i="1"/>
  <c r="AV54" i="1"/>
  <c r="AV47" i="1"/>
  <c r="AV22" i="1"/>
  <c r="AV20" i="1" s="1"/>
  <c r="AO22" i="1"/>
  <c r="AO20" i="1" s="1"/>
  <c r="AO54" i="1"/>
  <c r="AZ54" i="1"/>
  <c r="AZ47" i="1"/>
  <c r="AZ22" i="1"/>
  <c r="AZ20" i="1" s="1"/>
  <c r="AX22" i="1"/>
  <c r="AX20" i="1" s="1"/>
  <c r="AX47" i="1"/>
  <c r="AX54" i="1"/>
  <c r="AL22" i="1" l="1"/>
  <c r="AL20" i="1" s="1"/>
  <c r="AL47" i="1"/>
  <c r="AL54" i="1"/>
  <c r="AP22" i="1"/>
  <c r="AP20" i="1" s="1"/>
  <c r="AP47" i="1"/>
  <c r="AP54" i="1"/>
  <c r="AG22" i="1"/>
  <c r="AG20" i="1" s="1"/>
  <c r="AG54" i="1"/>
  <c r="AG47" i="1"/>
  <c r="AS22" i="1"/>
  <c r="AS20" i="1" s="1"/>
  <c r="AS54" i="1"/>
  <c r="AS47" i="1"/>
  <c r="AR54" i="1"/>
  <c r="AR47" i="1"/>
  <c r="AR22" i="1"/>
  <c r="AR20" i="1" s="1"/>
  <c r="AN54" i="1"/>
  <c r="AN47" i="1"/>
  <c r="AN22" i="1"/>
  <c r="AN20" i="1" s="1"/>
  <c r="AM47" i="1"/>
  <c r="AM54" i="1"/>
  <c r="AM22" i="1"/>
  <c r="AM20" i="1" s="1"/>
  <c r="AQ47" i="1"/>
  <c r="AQ54" i="1"/>
  <c r="AQ22" i="1"/>
  <c r="AQ20" i="1" s="1"/>
  <c r="AH22" i="1" l="1"/>
  <c r="AH20" i="1" s="1"/>
  <c r="AH47" i="1"/>
  <c r="AH54" i="1"/>
  <c r="AD22" i="1"/>
  <c r="AD20" i="1" s="1"/>
  <c r="AD47" i="1"/>
  <c r="AD54" i="1"/>
  <c r="AE47" i="1"/>
  <c r="AE54" i="1"/>
  <c r="AE22" i="1"/>
  <c r="AE20" i="1" s="1"/>
  <c r="AJ54" i="1"/>
  <c r="AJ47" i="1"/>
  <c r="AJ22" i="1"/>
  <c r="AJ20" i="1" s="1"/>
  <c r="AI47" i="1"/>
  <c r="AI54" i="1"/>
  <c r="AI22" i="1"/>
  <c r="AI20" i="1" s="1"/>
  <c r="Y22" i="1"/>
  <c r="Y20" i="1" s="1"/>
  <c r="Y54" i="1"/>
  <c r="Y47" i="1"/>
  <c r="AK22" i="1"/>
  <c r="AK20" i="1" s="1"/>
  <c r="AK54" i="1"/>
  <c r="AK47" i="1"/>
  <c r="AF54" i="1"/>
  <c r="AF47" i="1"/>
  <c r="AF22" i="1"/>
  <c r="AF20" i="1" s="1"/>
  <c r="Q22" i="1" l="1"/>
  <c r="Q20" i="1" s="1"/>
  <c r="Q54" i="1"/>
  <c r="Q47" i="1"/>
  <c r="Z22" i="1"/>
  <c r="Z20" i="1" s="1"/>
  <c r="Z47" i="1"/>
  <c r="Z54" i="1"/>
  <c r="AA47" i="1"/>
  <c r="AA54" i="1"/>
  <c r="AA22" i="1"/>
  <c r="AA20" i="1" s="1"/>
  <c r="V22" i="1"/>
  <c r="V20" i="1" s="1"/>
  <c r="V47" i="1"/>
  <c r="V54" i="1"/>
  <c r="W47" i="1"/>
  <c r="W54" i="1"/>
  <c r="W22" i="1"/>
  <c r="W20" i="1" s="1"/>
  <c r="X54" i="1"/>
  <c r="X47" i="1"/>
  <c r="X22" i="1"/>
  <c r="X20" i="1" s="1"/>
  <c r="AB54" i="1"/>
  <c r="AB47" i="1"/>
  <c r="AB22" i="1"/>
  <c r="AB20" i="1" s="1"/>
  <c r="AC22" i="1"/>
  <c r="AC20" i="1" s="1"/>
  <c r="AC54" i="1"/>
  <c r="AC47" i="1"/>
  <c r="N22" i="1" l="1"/>
  <c r="N20" i="1" s="1"/>
  <c r="N47" i="1"/>
  <c r="N54" i="1"/>
  <c r="P54" i="1"/>
  <c r="P47" i="1"/>
  <c r="P22" i="1"/>
  <c r="P20" i="1" s="1"/>
  <c r="R22" i="1"/>
  <c r="R20" i="1" s="1"/>
  <c r="R47" i="1"/>
  <c r="R54" i="1"/>
  <c r="U22" i="1"/>
  <c r="U20" i="1" s="1"/>
  <c r="U54" i="1"/>
  <c r="U47" i="1"/>
  <c r="S47" i="1"/>
  <c r="S54" i="1"/>
  <c r="S22" i="1"/>
  <c r="S20" i="1" s="1"/>
  <c r="I22" i="1"/>
  <c r="I20" i="1" s="1"/>
  <c r="I54" i="1"/>
  <c r="I47" i="1"/>
  <c r="T54" i="1"/>
  <c r="T47" i="1"/>
  <c r="T22" i="1"/>
  <c r="T20" i="1" s="1"/>
  <c r="O47" i="1"/>
  <c r="O54" i="1"/>
  <c r="O22" i="1"/>
  <c r="O20" i="1" s="1"/>
  <c r="L54" i="1" l="1"/>
  <c r="L47" i="1"/>
  <c r="L22" i="1"/>
  <c r="L20" i="1" s="1"/>
  <c r="F22" i="1"/>
  <c r="F20" i="1" s="1"/>
  <c r="F47" i="1"/>
  <c r="F54" i="1"/>
  <c r="J22" i="1"/>
  <c r="J20" i="1" s="1"/>
  <c r="J47" i="1"/>
  <c r="J54" i="1"/>
  <c r="H54" i="1"/>
  <c r="H47" i="1"/>
  <c r="H22" i="1"/>
  <c r="H20" i="1" s="1"/>
  <c r="G47" i="1"/>
  <c r="G54" i="1"/>
  <c r="G22" i="1"/>
  <c r="G20" i="1" s="1"/>
  <c r="K47" i="1"/>
  <c r="K54" i="1"/>
  <c r="K22" i="1"/>
  <c r="K20" i="1" s="1"/>
  <c r="M22" i="1"/>
  <c r="M20" i="1" s="1"/>
  <c r="M54" i="1"/>
  <c r="M47" i="1"/>
</calcChain>
</file>

<file path=xl/sharedStrings.xml><?xml version="1.0" encoding="utf-8"?>
<sst xmlns="http://schemas.openxmlformats.org/spreadsheetml/2006/main" count="379" uniqueCount="242">
  <si>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</si>
  <si>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</si>
  <si>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</si>
  <si>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</si>
  <si>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</si>
  <si>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</si>
  <si>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</si>
  <si>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</si>
  <si>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</si>
  <si>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</si>
  <si>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</si>
  <si>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</si>
  <si>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</si>
  <si>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</si>
  <si>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</si>
  <si>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</si>
  <si>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</si>
  <si>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</si>
  <si>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</si>
  <si>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</si>
  <si>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</si>
  <si>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</si>
  <si>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</si>
  <si>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</si>
  <si>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</si>
  <si>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</si>
  <si>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</si>
  <si>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</si>
  <si>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</si>
  <si>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</si>
  <si>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</si>
  <si>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</si>
  <si>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</si>
  <si>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</si>
  <si>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</si>
  <si>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</si>
  <si>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</si>
  <si>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</si>
  <si>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</si>
  <si>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</si>
  <si>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</si>
  <si>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</si>
  <si>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</si>
  <si>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</si>
  <si>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</si>
  <si>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</si>
  <si>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</si>
  <si>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</si>
  <si>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</si>
  <si>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</si>
  <si>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</si>
  <si>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</si>
  <si>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</si>
  <si>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</si>
  <si>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</si>
  <si>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</si>
  <si>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</si>
  <si>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</si>
  <si>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</si>
  <si>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</si>
  <si>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</si>
  <si>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</si>
  <si>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</si>
  <si>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</si>
  <si>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</si>
  <si>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</si>
  <si>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</si>
  <si>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</si>
  <si>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</si>
  <si>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</si>
  <si>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</si>
  <si>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</si>
  <si>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</si>
  <si>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</si>
  <si>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</si>
  <si>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</si>
  <si>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</si>
  <si>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</si>
  <si>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</si>
  <si>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</si>
  <si>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</si>
  <si>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</si>
  <si>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</si>
  <si>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</si>
  <si>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</si>
  <si>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</si>
  <si>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</si>
  <si>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</si>
  <si>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</si>
  <si>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</si>
  <si>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</si>
  <si>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</si>
  <si>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</si>
  <si>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</si>
  <si>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</si>
  <si>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</si>
  <si>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</si>
  <si>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</si>
  <si>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</si>
  <si>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</si>
  <si>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</si>
  <si>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</si>
  <si>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</si>
  <si>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</si>
  <si>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</si>
  <si>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</si>
  <si>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</si>
  <si>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</si>
  <si>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</si>
  <si>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</si>
  <si>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</si>
  <si>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</si>
  <si>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</si>
  <si>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</si>
  <si>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</si>
  <si>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</si>
  <si>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</si>
  <si>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</si>
  <si>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</si>
  <si>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</si>
  <si>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</si>
  <si>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</si>
  <si>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</si>
  <si>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</si>
  <si>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</si>
  <si>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</si>
  <si>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</si>
  <si>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</si>
  <si>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</si>
  <si>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</si>
  <si>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</si>
  <si>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</si>
  <si>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</si>
  <si>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</si>
  <si>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</si>
  <si>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</si>
  <si>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</si>
  <si>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</si>
  <si>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</si>
  <si>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</si>
  <si>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</si>
  <si>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</si>
  <si>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</si>
  <si>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</si>
  <si>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</si>
  <si>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</si>
  <si>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</si>
  <si>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</si>
  <si>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</si>
  <si>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</si>
  <si>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</si>
  <si>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</si>
  <si>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</si>
  <si>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</si>
  <si>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</si>
  <si>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</si>
  <si>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</si>
  <si>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</si>
  <si>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</si>
  <si>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</si>
  <si>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</si>
  <si>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</si>
  <si>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</si>
  <si>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</si>
  <si>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</si>
  <si>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</si>
  <si>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</si>
  <si>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</si>
  <si>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</si>
  <si>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</si>
  <si>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</si>
  <si>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</si>
  <si>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</si>
  <si>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</si>
  <si>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</si>
  <si>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</si>
  <si>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</si>
  <si>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J_16-2020</t>
  </si>
  <si>
    <t>Саратовская область</t>
  </si>
  <si>
    <t>Приказ Министерства промышленности и энергетики Саратовской области № 312 от 31.10.2019</t>
  </si>
  <si>
    <t>1.6.2.1</t>
  </si>
  <si>
    <t>1.2.3.2.1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</si>
  <si>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</si>
  <si>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</si>
  <si>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1.2.3.2.2</t>
  </si>
  <si>
    <t>Установка приборов учета электрической энергии в поселке Александров Гай (Юрлица - ПКУ 10 кВ)</t>
  </si>
  <si>
    <t>J_2-2024</t>
  </si>
  <si>
    <t>1.2.3.2.3</t>
  </si>
  <si>
    <t>Установка приборов учета электрической энергии в поселке Красный Октябрь (Население + юридические лица - 220 В)</t>
  </si>
  <si>
    <t>J_3-2023</t>
  </si>
  <si>
    <t>1.2.3.2.4</t>
  </si>
  <si>
    <t>Установка приборов учета электрической энергии в поселке Красный Октябрь (Юрлица - ПКУ 10 кВ)</t>
  </si>
  <si>
    <t>J_4-2023</t>
  </si>
  <si>
    <t>1.2.3.2.5</t>
  </si>
  <si>
    <t>Установка приборов учета электрической энергии в поселке Садовый (Юрлица - ПКУ 10 кВ)</t>
  </si>
  <si>
    <t>J_5-2021</t>
  </si>
  <si>
    <t>1.2.3.2.6</t>
  </si>
  <si>
    <t>Установка приборов учета электрической энергии в поселке Садовый (Население + юридические лица - 220 В)</t>
  </si>
  <si>
    <t>J_6-2021</t>
  </si>
  <si>
    <t>1.2.3.2.7</t>
  </si>
  <si>
    <t>Установка приборов учета электрической энергии в поселке Мокроус (Юрлица - ПКУ 10 кВ)</t>
  </si>
  <si>
    <t>J_7-2022</t>
  </si>
  <si>
    <t>1.2.3.2.8</t>
  </si>
  <si>
    <t>Установка приборов учета электрической энергии в поселке Мокроус (Население + юридические лица - 220 В)</t>
  </si>
  <si>
    <t>J_8-2022</t>
  </si>
  <si>
    <t>1.2.3.2.9</t>
  </si>
  <si>
    <t>Установка приборов учета электрической энергии в поселке Елшанка (Юрлица - счетчик с ТТ 380 В)</t>
  </si>
  <si>
    <t>J_9-2024</t>
  </si>
  <si>
    <t>1.2.3.2.10</t>
  </si>
  <si>
    <t>Установка приборов учета электрической энергии в поселке Елшанка (Юрлица - ПКУ 10 кВ)</t>
  </si>
  <si>
    <t>J_10-2024</t>
  </si>
  <si>
    <t>1.2.3.2.11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</si>
  <si>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</si>
  <si>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</si>
  <si>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>1.2.3.2.12</t>
  </si>
  <si>
    <t>Установка приборов учета электрической энергии в поселке Пристанное (Юрлица - ПКУ 10 кВ)</t>
  </si>
  <si>
    <t>J_12-2022</t>
  </si>
  <si>
    <t>1.2.3.2.13</t>
  </si>
  <si>
    <t>Установка приборов учета электрической энергии (ООО "Газпром трансгаз Саратов - приборы по 10 кВ)</t>
  </si>
  <si>
    <t>J_13-2024</t>
  </si>
  <si>
    <t>1.2.3.2.14</t>
  </si>
  <si>
    <t>Установка приборов учета электрической энергии (ООО "Газпром трансгаз Саратов - ПКУ по 10 кВ)</t>
  </si>
  <si>
    <t>J_14-2024</t>
  </si>
  <si>
    <t>1.2.3.2.15</t>
  </si>
  <si>
    <t>Установка приборов учета электрической энергии (ООО "Газпром трансгаз Саратов - приборы по 380 В)</t>
  </si>
  <si>
    <t>J_15-2024</t>
  </si>
  <si>
    <t xml:space="preserve">Покупка автомобиля ГАЗ 27527 Грузовой фургон цельнометаллический (7 мест) белый </t>
  </si>
  <si>
    <t>1.6.2.2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</si>
  <si>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</si>
  <si>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1.6.2.3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</si>
  <si>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</si>
  <si>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</si>
  <si>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1.6.2.4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</si>
  <si>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</si>
  <si>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1.6.2.5</t>
  </si>
  <si>
    <t>Установка систем предотвращения гололедообразования на объекте ЗРУ 10 кВ Песчаный-Умет</t>
  </si>
  <si>
    <t>2023</t>
  </si>
  <si>
    <t>1.6.2.6</t>
  </si>
  <si>
    <t>Приобретение автомобиля УАЗ ПРОФИ 4*4 (грузопассажирский 5 мест, ГБО-метан)</t>
  </si>
  <si>
    <t>J_122-2020</t>
  </si>
  <si>
    <t>активов к бухгалтерскому учету в 2023 году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</si>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</sst>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wrapText="1"/>
    </xf>
    <xf numFmtId="4" fontId="6" fillId="0" borderId="14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4" fontId="9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/>
    </xf>
    <xf numFmtId="0" fontId="7" fillId="0" borderId="14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164" fontId="7" fillId="0" borderId="14" xfId="2" applyNumberFormat="1" applyFont="1" applyBorder="1" applyAlignment="1">
      <alignment horizontal="center"/>
    </xf>
    <xf numFmtId="164" fontId="8" fillId="0" borderId="14" xfId="2" applyNumberFormat="1" applyFont="1" applyBorder="1" applyAlignment="1">
      <alignment horizontal="left" wrapText="1"/>
    </xf>
    <xf numFmtId="164" fontId="8" fillId="0" borderId="14" xfId="2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left"/>
    </xf>
    <xf numFmtId="164" fontId="8" fillId="0" borderId="14" xfId="2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top"/>
    </xf>
    <xf numFmtId="0" fontId="4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top"/>
    </xf>
    <xf numFmtId="164" fontId="7" fillId="2" borderId="14" xfId="2" applyNumberFormat="1" applyFont="1" applyFill="1" applyBorder="1" applyAlignment="1">
      <alignment horizontal="center"/>
    </xf>
    <xf numFmtId="164" fontId="8" fillId="2" borderId="14" xfId="2" applyNumberFormat="1" applyFont="1" applyFill="1" applyBorder="1" applyAlignment="1">
      <alignment horizontal="center"/>
    </xf>
    <xf numFmtId="164" fontId="8" fillId="2" borderId="0" xfId="2" applyNumberFormat="1" applyFont="1" applyFill="1" applyBorder="1" applyAlignment="1">
      <alignment horizontal="left"/>
    </xf>
    <xf numFmtId="164" fontId="8" fillId="2" borderId="14" xfId="2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81"/>
  <sheetViews>
    <sheetView tabSelected="1" view="pageBreakPreview" topLeftCell="BA12" zoomScaleNormal="100" zoomScaleSheetLayoutView="100" workbookViewId="0">
      <selection activeCell="CA12" sqref="A1:CA1048576"/>
    </sheetView>
  </sheetViews>
  <sheetFormatPr defaultRowHeight="15.75" x14ac:dyDescent="0.25"/>
  <cols>
    <col min="1" max="1" width="9.7109375" style="23" customWidth="1"/>
    <col min="2" max="2" width="27.5703125" style="23" customWidth="1"/>
    <col min="3" max="33" width="9.7109375" style="23" customWidth="1"/>
    <col min="34" max="34" width="9.7109375" style="63" customWidth="1"/>
    <col min="35" max="256" width="9.7109375" style="23" customWidth="1"/>
    <col min="257" max="16384" width="9.140625" style="23"/>
  </cols>
  <sheetData>
    <row r="1" spans="1:79" s="1" customFormat="1" ht="10.5" x14ac:dyDescent="0.2">
      <c r="AH1" s="54"/>
      <c r="CA1" s="2" t="s">
        <v>0</v>
      </c>
    </row>
    <row r="2" spans="1:79" s="1" customFormat="1" ht="10.5" x14ac:dyDescent="0.2">
      <c r="AH2" s="54"/>
      <c r="BX2" s="3"/>
      <c r="BY2" s="50" t="s">
        <v>1</v>
      </c>
      <c r="BZ2" s="50"/>
      <c r="CA2" s="50"/>
    </row>
    <row r="3" spans="1:79" s="4" customFormat="1" ht="9.75" x14ac:dyDescent="0.1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</row>
    <row r="4" spans="1:79" s="4" customFormat="1" ht="9.75" x14ac:dyDescent="0.15">
      <c r="N4" s="5" t="s">
        <v>3</v>
      </c>
      <c r="O4" s="52" t="s">
        <v>241</v>
      </c>
      <c r="P4" s="52"/>
      <c r="Q4" s="51" t="s">
        <v>4</v>
      </c>
      <c r="R4" s="51"/>
      <c r="S4" s="6" t="s">
        <v>236</v>
      </c>
      <c r="T4" s="4" t="s">
        <v>5</v>
      </c>
      <c r="AH4" s="55"/>
    </row>
    <row r="6" spans="1:79" s="4" customFormat="1" ht="9.75" x14ac:dyDescent="0.15">
      <c r="M6" s="5" t="s">
        <v>6</v>
      </c>
      <c r="N6" s="53" t="s">
        <v>7</v>
      </c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H6" s="55"/>
    </row>
    <row r="7" spans="1:79" s="7" customFormat="1" ht="8.25" x14ac:dyDescent="0.15">
      <c r="N7" s="49" t="s">
        <v>8</v>
      </c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8"/>
      <c r="AH7" s="56"/>
      <c r="AJ7" s="8"/>
      <c r="AK7" s="8"/>
    </row>
    <row r="9" spans="1:79" s="4" customFormat="1" ht="9.75" x14ac:dyDescent="0.15">
      <c r="R9" s="5" t="s">
        <v>9</v>
      </c>
      <c r="S9" s="6" t="s">
        <v>236</v>
      </c>
      <c r="T9" s="4" t="s">
        <v>10</v>
      </c>
      <c r="Z9" s="5"/>
      <c r="AH9" s="55"/>
    </row>
    <row r="11" spans="1:79" s="4" customFormat="1" ht="9.75" x14ac:dyDescent="0.15">
      <c r="P11" s="5" t="s">
        <v>11</v>
      </c>
      <c r="Q11" s="45" t="s">
        <v>179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9"/>
      <c r="AD11" s="9"/>
      <c r="AE11" s="9"/>
      <c r="AF11" s="9"/>
      <c r="AH11" s="55"/>
    </row>
    <row r="12" spans="1:79" s="7" customFormat="1" ht="8.25" x14ac:dyDescent="0.15">
      <c r="Q12" s="46" t="s">
        <v>12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8"/>
      <c r="AD12" s="8"/>
      <c r="AE12" s="8"/>
      <c r="AF12" s="8"/>
      <c r="AH12" s="56"/>
    </row>
    <row r="13" spans="1:79" s="1" customFormat="1" ht="10.5" x14ac:dyDescent="0.2"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AH13" s="54"/>
    </row>
    <row r="14" spans="1:79" s="11" customFormat="1" ht="10.5" x14ac:dyDescent="0.2">
      <c r="A14" s="43" t="s">
        <v>13</v>
      </c>
      <c r="B14" s="43" t="s">
        <v>14</v>
      </c>
      <c r="C14" s="43" t="s">
        <v>15</v>
      </c>
      <c r="D14" s="43" t="s">
        <v>16</v>
      </c>
      <c r="E14" s="47" t="s">
        <v>17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32" t="s">
        <v>240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3"/>
      <c r="BW14" s="34" t="s">
        <v>18</v>
      </c>
      <c r="BX14" s="35"/>
      <c r="BY14" s="35"/>
      <c r="BZ14" s="36"/>
      <c r="CA14" s="43" t="s">
        <v>19</v>
      </c>
    </row>
    <row r="15" spans="1:79" s="11" customFormat="1" ht="10.5" x14ac:dyDescent="0.2">
      <c r="A15" s="44"/>
      <c r="B15" s="44"/>
      <c r="C15" s="44"/>
      <c r="D15" s="44"/>
      <c r="E15" s="29" t="s">
        <v>20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1"/>
      <c r="AN15" s="29" t="s">
        <v>21</v>
      </c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1"/>
      <c r="BW15" s="37"/>
      <c r="BX15" s="38"/>
      <c r="BY15" s="38"/>
      <c r="BZ15" s="39"/>
      <c r="CA15" s="44"/>
    </row>
    <row r="16" spans="1:79" s="11" customFormat="1" ht="10.5" x14ac:dyDescent="0.2">
      <c r="A16" s="44"/>
      <c r="B16" s="44"/>
      <c r="C16" s="44"/>
      <c r="D16" s="44"/>
      <c r="E16" s="29" t="s">
        <v>22</v>
      </c>
      <c r="F16" s="30"/>
      <c r="G16" s="30"/>
      <c r="H16" s="30"/>
      <c r="I16" s="30"/>
      <c r="J16" s="30"/>
      <c r="K16" s="31"/>
      <c r="L16" s="29" t="s">
        <v>23</v>
      </c>
      <c r="M16" s="30"/>
      <c r="N16" s="30"/>
      <c r="O16" s="30"/>
      <c r="P16" s="30"/>
      <c r="Q16" s="30"/>
      <c r="R16" s="31"/>
      <c r="S16" s="29" t="s">
        <v>24</v>
      </c>
      <c r="T16" s="30"/>
      <c r="U16" s="30"/>
      <c r="V16" s="30"/>
      <c r="W16" s="30"/>
      <c r="X16" s="30"/>
      <c r="Y16" s="31"/>
      <c r="Z16" s="29" t="s">
        <v>25</v>
      </c>
      <c r="AA16" s="30"/>
      <c r="AB16" s="30"/>
      <c r="AC16" s="30"/>
      <c r="AD16" s="30"/>
      <c r="AE16" s="30"/>
      <c r="AF16" s="31"/>
      <c r="AG16" s="29" t="s">
        <v>26</v>
      </c>
      <c r="AH16" s="30"/>
      <c r="AI16" s="30"/>
      <c r="AJ16" s="30"/>
      <c r="AK16" s="30"/>
      <c r="AL16" s="30"/>
      <c r="AM16" s="31"/>
      <c r="AN16" s="29" t="s">
        <v>22</v>
      </c>
      <c r="AO16" s="30"/>
      <c r="AP16" s="30"/>
      <c r="AQ16" s="30"/>
      <c r="AR16" s="30"/>
      <c r="AS16" s="30"/>
      <c r="AT16" s="31"/>
      <c r="AU16" s="29" t="s">
        <v>23</v>
      </c>
      <c r="AV16" s="30"/>
      <c r="AW16" s="30"/>
      <c r="AX16" s="30"/>
      <c r="AY16" s="30"/>
      <c r="AZ16" s="30"/>
      <c r="BA16" s="31"/>
      <c r="BB16" s="29" t="s">
        <v>24</v>
      </c>
      <c r="BC16" s="30"/>
      <c r="BD16" s="30"/>
      <c r="BE16" s="30"/>
      <c r="BF16" s="30"/>
      <c r="BG16" s="30"/>
      <c r="BH16" s="31"/>
      <c r="BI16" s="29" t="s">
        <v>25</v>
      </c>
      <c r="BJ16" s="30"/>
      <c r="BK16" s="30"/>
      <c r="BL16" s="30"/>
      <c r="BM16" s="30"/>
      <c r="BN16" s="30"/>
      <c r="BO16" s="31"/>
      <c r="BP16" s="29" t="s">
        <v>26</v>
      </c>
      <c r="BQ16" s="30"/>
      <c r="BR16" s="30"/>
      <c r="BS16" s="30"/>
      <c r="BT16" s="30"/>
      <c r="BU16" s="30"/>
      <c r="BV16" s="31"/>
      <c r="BW16" s="40"/>
      <c r="BX16" s="41"/>
      <c r="BY16" s="41"/>
      <c r="BZ16" s="42"/>
      <c r="CA16" s="44"/>
    </row>
    <row r="17" spans="1:79" s="11" customFormat="1" ht="21" x14ac:dyDescent="0.2">
      <c r="A17" s="44"/>
      <c r="B17" s="44"/>
      <c r="C17" s="44"/>
      <c r="D17" s="44"/>
      <c r="E17" s="12" t="s">
        <v>27</v>
      </c>
      <c r="F17" s="29" t="s">
        <v>28</v>
      </c>
      <c r="G17" s="30"/>
      <c r="H17" s="30"/>
      <c r="I17" s="30"/>
      <c r="J17" s="30"/>
      <c r="K17" s="31"/>
      <c r="L17" s="12" t="s">
        <v>27</v>
      </c>
      <c r="M17" s="29" t="s">
        <v>28</v>
      </c>
      <c r="N17" s="30"/>
      <c r="O17" s="30"/>
      <c r="P17" s="30"/>
      <c r="Q17" s="30"/>
      <c r="R17" s="31"/>
      <c r="S17" s="12" t="s">
        <v>27</v>
      </c>
      <c r="T17" s="29" t="s">
        <v>28</v>
      </c>
      <c r="U17" s="30"/>
      <c r="V17" s="30"/>
      <c r="W17" s="30"/>
      <c r="X17" s="30"/>
      <c r="Y17" s="31"/>
      <c r="Z17" s="12" t="s">
        <v>27</v>
      </c>
      <c r="AA17" s="29" t="s">
        <v>28</v>
      </c>
      <c r="AB17" s="30"/>
      <c r="AC17" s="30"/>
      <c r="AD17" s="30"/>
      <c r="AE17" s="30"/>
      <c r="AF17" s="31"/>
      <c r="AG17" s="12" t="s">
        <v>27</v>
      </c>
      <c r="AH17" s="29" t="s">
        <v>28</v>
      </c>
      <c r="AI17" s="30"/>
      <c r="AJ17" s="30"/>
      <c r="AK17" s="30"/>
      <c r="AL17" s="30"/>
      <c r="AM17" s="31"/>
      <c r="AN17" s="12" t="s">
        <v>27</v>
      </c>
      <c r="AO17" s="29" t="s">
        <v>28</v>
      </c>
      <c r="AP17" s="30"/>
      <c r="AQ17" s="30"/>
      <c r="AR17" s="30"/>
      <c r="AS17" s="30"/>
      <c r="AT17" s="31"/>
      <c r="AU17" s="12" t="s">
        <v>27</v>
      </c>
      <c r="AV17" s="29" t="s">
        <v>28</v>
      </c>
      <c r="AW17" s="30"/>
      <c r="AX17" s="30"/>
      <c r="AY17" s="30"/>
      <c r="AZ17" s="30"/>
      <c r="BA17" s="31"/>
      <c r="BB17" s="12" t="s">
        <v>27</v>
      </c>
      <c r="BC17" s="29" t="s">
        <v>28</v>
      </c>
      <c r="BD17" s="30"/>
      <c r="BE17" s="30"/>
      <c r="BF17" s="30"/>
      <c r="BG17" s="30"/>
      <c r="BH17" s="31"/>
      <c r="BI17" s="12" t="s">
        <v>27</v>
      </c>
      <c r="BJ17" s="29" t="s">
        <v>28</v>
      </c>
      <c r="BK17" s="30"/>
      <c r="BL17" s="30"/>
      <c r="BM17" s="30"/>
      <c r="BN17" s="30"/>
      <c r="BO17" s="31"/>
      <c r="BP17" s="12" t="s">
        <v>27</v>
      </c>
      <c r="BQ17" s="29" t="s">
        <v>28</v>
      </c>
      <c r="BR17" s="30"/>
      <c r="BS17" s="30"/>
      <c r="BT17" s="30"/>
      <c r="BU17" s="30"/>
      <c r="BV17" s="31"/>
      <c r="BW17" s="29" t="s">
        <v>27</v>
      </c>
      <c r="BX17" s="31"/>
      <c r="BY17" s="30" t="s">
        <v>28</v>
      </c>
      <c r="BZ17" s="31"/>
      <c r="CA17" s="44"/>
    </row>
    <row r="18" spans="1:79" s="11" customFormat="1" ht="27" x14ac:dyDescent="0.2">
      <c r="A18" s="44"/>
      <c r="B18" s="44"/>
      <c r="C18" s="44"/>
      <c r="D18" s="44"/>
      <c r="E18" s="13" t="s">
        <v>29</v>
      </c>
      <c r="F18" s="13" t="s">
        <v>29</v>
      </c>
      <c r="G18" s="13" t="s">
        <v>30</v>
      </c>
      <c r="H18" s="13" t="s">
        <v>31</v>
      </c>
      <c r="I18" s="13" t="s">
        <v>32</v>
      </c>
      <c r="J18" s="13" t="s">
        <v>33</v>
      </c>
      <c r="K18" s="13" t="s">
        <v>34</v>
      </c>
      <c r="L18" s="13" t="s">
        <v>29</v>
      </c>
      <c r="M18" s="13" t="s">
        <v>29</v>
      </c>
      <c r="N18" s="13" t="s">
        <v>30</v>
      </c>
      <c r="O18" s="13" t="s">
        <v>31</v>
      </c>
      <c r="P18" s="13" t="s">
        <v>32</v>
      </c>
      <c r="Q18" s="13" t="s">
        <v>33</v>
      </c>
      <c r="R18" s="13" t="s">
        <v>34</v>
      </c>
      <c r="S18" s="13" t="s">
        <v>29</v>
      </c>
      <c r="T18" s="13" t="s">
        <v>29</v>
      </c>
      <c r="U18" s="13" t="s">
        <v>30</v>
      </c>
      <c r="V18" s="13" t="s">
        <v>31</v>
      </c>
      <c r="W18" s="13" t="s">
        <v>32</v>
      </c>
      <c r="X18" s="13" t="s">
        <v>33</v>
      </c>
      <c r="Y18" s="13" t="s">
        <v>34</v>
      </c>
      <c r="Z18" s="13" t="s">
        <v>29</v>
      </c>
      <c r="AA18" s="13" t="s">
        <v>29</v>
      </c>
      <c r="AB18" s="13" t="s">
        <v>30</v>
      </c>
      <c r="AC18" s="13" t="s">
        <v>31</v>
      </c>
      <c r="AD18" s="13" t="s">
        <v>32</v>
      </c>
      <c r="AE18" s="13" t="s">
        <v>33</v>
      </c>
      <c r="AF18" s="13" t="s">
        <v>34</v>
      </c>
      <c r="AG18" s="13" t="s">
        <v>29</v>
      </c>
      <c r="AH18" s="57" t="s">
        <v>29</v>
      </c>
      <c r="AI18" s="13" t="s">
        <v>30</v>
      </c>
      <c r="AJ18" s="13" t="s">
        <v>31</v>
      </c>
      <c r="AK18" s="13" t="s">
        <v>32</v>
      </c>
      <c r="AL18" s="13" t="s">
        <v>33</v>
      </c>
      <c r="AM18" s="13" t="s">
        <v>34</v>
      </c>
      <c r="AN18" s="13" t="s">
        <v>29</v>
      </c>
      <c r="AO18" s="13" t="s">
        <v>29</v>
      </c>
      <c r="AP18" s="13" t="s">
        <v>30</v>
      </c>
      <c r="AQ18" s="13" t="s">
        <v>31</v>
      </c>
      <c r="AR18" s="13" t="s">
        <v>32</v>
      </c>
      <c r="AS18" s="13" t="s">
        <v>33</v>
      </c>
      <c r="AT18" s="13" t="s">
        <v>34</v>
      </c>
      <c r="AU18" s="13" t="s">
        <v>29</v>
      </c>
      <c r="AV18" s="13" t="s">
        <v>29</v>
      </c>
      <c r="AW18" s="13" t="s">
        <v>30</v>
      </c>
      <c r="AX18" s="13" t="s">
        <v>31</v>
      </c>
      <c r="AY18" s="13" t="s">
        <v>32</v>
      </c>
      <c r="AZ18" s="13" t="s">
        <v>33</v>
      </c>
      <c r="BA18" s="13" t="s">
        <v>34</v>
      </c>
      <c r="BB18" s="13" t="s">
        <v>29</v>
      </c>
      <c r="BC18" s="13" t="s">
        <v>29</v>
      </c>
      <c r="BD18" s="13" t="s">
        <v>30</v>
      </c>
      <c r="BE18" s="13" t="s">
        <v>31</v>
      </c>
      <c r="BF18" s="13" t="s">
        <v>32</v>
      </c>
      <c r="BG18" s="13" t="s">
        <v>33</v>
      </c>
      <c r="BH18" s="13" t="s">
        <v>34</v>
      </c>
      <c r="BI18" s="13" t="s">
        <v>29</v>
      </c>
      <c r="BJ18" s="13" t="s">
        <v>29</v>
      </c>
      <c r="BK18" s="13" t="s">
        <v>30</v>
      </c>
      <c r="BL18" s="13" t="s">
        <v>31</v>
      </c>
      <c r="BM18" s="13" t="s">
        <v>32</v>
      </c>
      <c r="BN18" s="13" t="s">
        <v>33</v>
      </c>
      <c r="BO18" s="13" t="s">
        <v>34</v>
      </c>
      <c r="BP18" s="13" t="s">
        <v>29</v>
      </c>
      <c r="BQ18" s="13" t="s">
        <v>29</v>
      </c>
      <c r="BR18" s="13" t="s">
        <v>30</v>
      </c>
      <c r="BS18" s="13" t="s">
        <v>31</v>
      </c>
      <c r="BT18" s="13" t="s">
        <v>32</v>
      </c>
      <c r="BU18" s="13" t="s">
        <v>33</v>
      </c>
      <c r="BV18" s="13" t="s">
        <v>34</v>
      </c>
      <c r="BW18" s="12" t="s">
        <v>29</v>
      </c>
      <c r="BX18" s="12" t="s">
        <v>35</v>
      </c>
      <c r="BY18" s="12" t="s">
        <v>29</v>
      </c>
      <c r="BZ18" s="12" t="s">
        <v>35</v>
      </c>
      <c r="CA18" s="44"/>
    </row>
    <row r="19" spans="1:79" s="11" customFormat="1" ht="10.5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36</v>
      </c>
      <c r="F19" s="14" t="s">
        <v>37</v>
      </c>
      <c r="G19" s="14" t="s">
        <v>38</v>
      </c>
      <c r="H19" s="14" t="s">
        <v>39</v>
      </c>
      <c r="I19" s="14" t="s">
        <v>40</v>
      </c>
      <c r="J19" s="14" t="s">
        <v>41</v>
      </c>
      <c r="K19" s="14" t="s">
        <v>42</v>
      </c>
      <c r="L19" s="14" t="s">
        <v>43</v>
      </c>
      <c r="M19" s="14" t="s">
        <v>44</v>
      </c>
      <c r="N19" s="14" t="s">
        <v>45</v>
      </c>
      <c r="O19" s="14" t="s">
        <v>46</v>
      </c>
      <c r="P19" s="14" t="s">
        <v>47</v>
      </c>
      <c r="Q19" s="14" t="s">
        <v>48</v>
      </c>
      <c r="R19" s="14" t="s">
        <v>49</v>
      </c>
      <c r="S19" s="14" t="s">
        <v>50</v>
      </c>
      <c r="T19" s="14" t="s">
        <v>51</v>
      </c>
      <c r="U19" s="14" t="s">
        <v>52</v>
      </c>
      <c r="V19" s="14" t="s">
        <v>53</v>
      </c>
      <c r="W19" s="14" t="s">
        <v>54</v>
      </c>
      <c r="X19" s="14" t="s">
        <v>55</v>
      </c>
      <c r="Y19" s="14" t="s">
        <v>56</v>
      </c>
      <c r="Z19" s="14" t="s">
        <v>57</v>
      </c>
      <c r="AA19" s="14" t="s">
        <v>58</v>
      </c>
      <c r="AB19" s="14" t="s">
        <v>59</v>
      </c>
      <c r="AC19" s="14" t="s">
        <v>60</v>
      </c>
      <c r="AD19" s="14" t="s">
        <v>61</v>
      </c>
      <c r="AE19" s="14" t="s">
        <v>62</v>
      </c>
      <c r="AF19" s="14" t="s">
        <v>63</v>
      </c>
      <c r="AG19" s="14" t="s">
        <v>64</v>
      </c>
      <c r="AH19" s="58" t="s">
        <v>65</v>
      </c>
      <c r="AI19" s="14" t="s">
        <v>66</v>
      </c>
      <c r="AJ19" s="14" t="s">
        <v>67</v>
      </c>
      <c r="AK19" s="14" t="s">
        <v>68</v>
      </c>
      <c r="AL19" s="14" t="s">
        <v>69</v>
      </c>
      <c r="AM19" s="14" t="s">
        <v>70</v>
      </c>
      <c r="AN19" s="14" t="s">
        <v>71</v>
      </c>
      <c r="AO19" s="14" t="s">
        <v>72</v>
      </c>
      <c r="AP19" s="14" t="s">
        <v>73</v>
      </c>
      <c r="AQ19" s="14" t="s">
        <v>74</v>
      </c>
      <c r="AR19" s="14" t="s">
        <v>75</v>
      </c>
      <c r="AS19" s="14" t="s">
        <v>76</v>
      </c>
      <c r="AT19" s="14" t="s">
        <v>77</v>
      </c>
      <c r="AU19" s="14" t="s">
        <v>78</v>
      </c>
      <c r="AV19" s="14" t="s">
        <v>79</v>
      </c>
      <c r="AW19" s="14" t="s">
        <v>80</v>
      </c>
      <c r="AX19" s="14" t="s">
        <v>81</v>
      </c>
      <c r="AY19" s="14" t="s">
        <v>82</v>
      </c>
      <c r="AZ19" s="14" t="s">
        <v>83</v>
      </c>
      <c r="BA19" s="14" t="s">
        <v>84</v>
      </c>
      <c r="BB19" s="14" t="s">
        <v>85</v>
      </c>
      <c r="BC19" s="14" t="s">
        <v>86</v>
      </c>
      <c r="BD19" s="14" t="s">
        <v>87</v>
      </c>
      <c r="BE19" s="14" t="s">
        <v>88</v>
      </c>
      <c r="BF19" s="14" t="s">
        <v>89</v>
      </c>
      <c r="BG19" s="14" t="s">
        <v>90</v>
      </c>
      <c r="BH19" s="14" t="s">
        <v>91</v>
      </c>
      <c r="BI19" s="14" t="s">
        <v>92</v>
      </c>
      <c r="BJ19" s="14" t="s">
        <v>93</v>
      </c>
      <c r="BK19" s="14" t="s">
        <v>94</v>
      </c>
      <c r="BL19" s="14" t="s">
        <v>95</v>
      </c>
      <c r="BM19" s="14" t="s">
        <v>96</v>
      </c>
      <c r="BN19" s="14" t="s">
        <v>97</v>
      </c>
      <c r="BO19" s="14" t="s">
        <v>98</v>
      </c>
      <c r="BP19" s="14" t="s">
        <v>99</v>
      </c>
      <c r="BQ19" s="14" t="s">
        <v>100</v>
      </c>
      <c r="BR19" s="14" t="s">
        <v>101</v>
      </c>
      <c r="BS19" s="14" t="s">
        <v>102</v>
      </c>
      <c r="BT19" s="14" t="s">
        <v>103</v>
      </c>
      <c r="BU19" s="14" t="s">
        <v>104</v>
      </c>
      <c r="BV19" s="14" t="s">
        <v>105</v>
      </c>
      <c r="BW19" s="14">
        <v>7</v>
      </c>
      <c r="BX19" s="14">
        <v>8</v>
      </c>
      <c r="BY19" s="14">
        <v>9</v>
      </c>
      <c r="BZ19" s="14">
        <v>10</v>
      </c>
      <c r="CA19" s="14">
        <v>11</v>
      </c>
    </row>
    <row r="20" spans="1:79" s="18" customFormat="1" ht="24" x14ac:dyDescent="0.2">
      <c r="A20" s="15">
        <v>0</v>
      </c>
      <c r="B20" s="16" t="s">
        <v>106</v>
      </c>
      <c r="C20" s="17" t="s">
        <v>107</v>
      </c>
      <c r="D20" s="24">
        <f>D21+D22+D23+D24+D25+D26</f>
        <v>44.015100000000004</v>
      </c>
      <c r="E20" s="24">
        <f t="shared" ref="E20:BP20" si="0">E21+E22+E23+E24+E25+E26</f>
        <v>0</v>
      </c>
      <c r="F20" s="24">
        <f t="shared" si="0"/>
        <v>7.8335833333333333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>M21+M22+M23+M24+M25+M26</f>
        <v>1.1441666666666668</v>
      </c>
      <c r="N20" s="24">
        <f t="shared" si="0"/>
        <v>0</v>
      </c>
      <c r="O20" s="24">
        <f t="shared" si="0"/>
        <v>0</v>
      </c>
      <c r="P20" s="24">
        <f t="shared" si="0"/>
        <v>0</v>
      </c>
      <c r="Q20" s="24">
        <f t="shared" si="0"/>
        <v>0</v>
      </c>
      <c r="R20" s="24">
        <f t="shared" si="0"/>
        <v>0</v>
      </c>
      <c r="S20" s="24">
        <f t="shared" si="0"/>
        <v>0</v>
      </c>
      <c r="T20" s="24">
        <f t="shared" si="0"/>
        <v>4.8952499999999999</v>
      </c>
      <c r="U20" s="24">
        <f t="shared" si="0"/>
        <v>0</v>
      </c>
      <c r="V20" s="24">
        <f t="shared" si="0"/>
        <v>0</v>
      </c>
      <c r="W20" s="24">
        <f t="shared" si="0"/>
        <v>0</v>
      </c>
      <c r="X20" s="24">
        <f t="shared" si="0"/>
        <v>0</v>
      </c>
      <c r="Y20" s="24">
        <f t="shared" si="0"/>
        <v>0</v>
      </c>
      <c r="Z20" s="24">
        <f t="shared" si="0"/>
        <v>0</v>
      </c>
      <c r="AA20" s="24">
        <f t="shared" si="0"/>
        <v>0</v>
      </c>
      <c r="AB20" s="24">
        <f t="shared" si="0"/>
        <v>0</v>
      </c>
      <c r="AC20" s="24">
        <f t="shared" si="0"/>
        <v>0</v>
      </c>
      <c r="AD20" s="24">
        <f t="shared" si="0"/>
        <v>0</v>
      </c>
      <c r="AE20" s="24">
        <f t="shared" si="0"/>
        <v>0</v>
      </c>
      <c r="AF20" s="24">
        <f t="shared" si="0"/>
        <v>0</v>
      </c>
      <c r="AG20" s="24">
        <f t="shared" si="0"/>
        <v>0</v>
      </c>
      <c r="AH20" s="59">
        <f t="shared" si="0"/>
        <v>1.7941666666666667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  <c r="AM20" s="24">
        <f t="shared" si="0"/>
        <v>0</v>
      </c>
      <c r="AN20" s="24">
        <f t="shared" si="0"/>
        <v>0</v>
      </c>
      <c r="AO20" s="24">
        <f>AO21+AO22+AO23+AO24+AO25+AO26</f>
        <v>7.8663333333333334</v>
      </c>
      <c r="AP20" s="24">
        <f t="shared" si="0"/>
        <v>0</v>
      </c>
      <c r="AQ20" s="24">
        <f t="shared" si="0"/>
        <v>0</v>
      </c>
      <c r="AR20" s="24">
        <f t="shared" si="0"/>
        <v>0</v>
      </c>
      <c r="AS20" s="24">
        <f t="shared" si="0"/>
        <v>0</v>
      </c>
      <c r="AT20" s="24">
        <f t="shared" si="0"/>
        <v>0</v>
      </c>
      <c r="AU20" s="24">
        <f t="shared" si="0"/>
        <v>0</v>
      </c>
      <c r="AV20" s="24">
        <f t="shared" si="0"/>
        <v>0.6153333333333334</v>
      </c>
      <c r="AW20" s="24">
        <f t="shared" si="0"/>
        <v>0</v>
      </c>
      <c r="AX20" s="24">
        <f t="shared" si="0"/>
        <v>0</v>
      </c>
      <c r="AY20" s="24">
        <f t="shared" si="0"/>
        <v>0</v>
      </c>
      <c r="AZ20" s="24">
        <f t="shared" si="0"/>
        <v>0</v>
      </c>
      <c r="BA20" s="24">
        <f t="shared" si="0"/>
        <v>0</v>
      </c>
      <c r="BB20" s="24">
        <f t="shared" si="0"/>
        <v>0</v>
      </c>
      <c r="BC20" s="24">
        <f t="shared" si="0"/>
        <v>4.8639999999999999</v>
      </c>
      <c r="BD20" s="24">
        <f t="shared" si="0"/>
        <v>0</v>
      </c>
      <c r="BE20" s="24">
        <f t="shared" si="0"/>
        <v>0</v>
      </c>
      <c r="BF20" s="24">
        <f t="shared" si="0"/>
        <v>0</v>
      </c>
      <c r="BG20" s="24">
        <f t="shared" si="0"/>
        <v>0</v>
      </c>
      <c r="BH20" s="24">
        <f t="shared" si="0"/>
        <v>0</v>
      </c>
      <c r="BI20" s="24">
        <f t="shared" si="0"/>
        <v>0</v>
      </c>
      <c r="BJ20" s="24">
        <f t="shared" si="0"/>
        <v>0</v>
      </c>
      <c r="BK20" s="24">
        <f t="shared" si="0"/>
        <v>0</v>
      </c>
      <c r="BL20" s="24">
        <f t="shared" si="0"/>
        <v>0</v>
      </c>
      <c r="BM20" s="24">
        <f t="shared" si="0"/>
        <v>0</v>
      </c>
      <c r="BN20" s="24">
        <f t="shared" si="0"/>
        <v>0</v>
      </c>
      <c r="BO20" s="24">
        <f t="shared" si="0"/>
        <v>0</v>
      </c>
      <c r="BP20" s="24">
        <f t="shared" si="0"/>
        <v>0</v>
      </c>
      <c r="BQ20" s="24">
        <f t="shared" ref="BQ20:BX20" si="1">BQ21+BQ22+BQ23+BQ24+BQ25+BQ26</f>
        <v>2.3870000000000005</v>
      </c>
      <c r="BR20" s="24">
        <f t="shared" si="1"/>
        <v>0</v>
      </c>
      <c r="BS20" s="24">
        <f t="shared" si="1"/>
        <v>0</v>
      </c>
      <c r="BT20" s="24">
        <f t="shared" si="1"/>
        <v>0</v>
      </c>
      <c r="BU20" s="24">
        <f t="shared" si="1"/>
        <v>0</v>
      </c>
      <c r="BV20" s="24">
        <f t="shared" si="1"/>
        <v>0</v>
      </c>
      <c r="BW20" s="24">
        <f t="shared" si="1"/>
        <v>0</v>
      </c>
      <c r="BX20" s="24">
        <f t="shared" si="1"/>
        <v>0</v>
      </c>
      <c r="BY20" s="24">
        <v>0</v>
      </c>
      <c r="BZ20" s="24">
        <v>0</v>
      </c>
      <c r="CA20" s="25"/>
    </row>
    <row r="21" spans="1:79" s="18" customFormat="1" ht="24" x14ac:dyDescent="0.2">
      <c r="A21" s="15" t="s">
        <v>108</v>
      </c>
      <c r="B21" s="16" t="s">
        <v>109</v>
      </c>
      <c r="C21" s="17" t="s">
        <v>107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59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5"/>
    </row>
    <row r="22" spans="1:79" s="18" customFormat="1" ht="24" x14ac:dyDescent="0.2">
      <c r="A22" s="15" t="s">
        <v>110</v>
      </c>
      <c r="B22" s="16" t="s">
        <v>111</v>
      </c>
      <c r="C22" s="17" t="s">
        <v>107</v>
      </c>
      <c r="D22" s="26">
        <f>D56</f>
        <v>39.817</v>
      </c>
      <c r="E22" s="26">
        <f t="shared" ref="E22:BP22" si="2">E56</f>
        <v>0</v>
      </c>
      <c r="F22" s="26">
        <f t="shared" si="2"/>
        <v>6.6894166666666663</v>
      </c>
      <c r="G22" s="26">
        <f t="shared" si="2"/>
        <v>0</v>
      </c>
      <c r="H22" s="26">
        <f t="shared" si="2"/>
        <v>0</v>
      </c>
      <c r="I22" s="26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4.8952499999999999</v>
      </c>
      <c r="U22" s="26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26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60">
        <f t="shared" si="2"/>
        <v>1.7941666666666667</v>
      </c>
      <c r="AI22" s="26">
        <f t="shared" si="2"/>
        <v>0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6.0149999999999997</v>
      </c>
      <c r="AP22" s="26">
        <f t="shared" si="2"/>
        <v>0</v>
      </c>
      <c r="AQ22" s="26">
        <f t="shared" si="2"/>
        <v>0</v>
      </c>
      <c r="AR22" s="26">
        <f t="shared" si="2"/>
        <v>0</v>
      </c>
      <c r="AS22" s="26">
        <f t="shared" si="2"/>
        <v>0</v>
      </c>
      <c r="AT22" s="26">
        <f t="shared" si="2"/>
        <v>0</v>
      </c>
      <c r="AU22" s="26">
        <f t="shared" si="2"/>
        <v>0</v>
      </c>
      <c r="AV22" s="26">
        <f t="shared" si="2"/>
        <v>0</v>
      </c>
      <c r="AW22" s="26">
        <f t="shared" si="2"/>
        <v>0</v>
      </c>
      <c r="AX22" s="26">
        <f t="shared" si="2"/>
        <v>0</v>
      </c>
      <c r="AY22" s="26">
        <f t="shared" si="2"/>
        <v>0</v>
      </c>
      <c r="AZ22" s="26">
        <f t="shared" si="2"/>
        <v>0</v>
      </c>
      <c r="BA22" s="26">
        <f t="shared" si="2"/>
        <v>0</v>
      </c>
      <c r="BB22" s="26">
        <f t="shared" si="2"/>
        <v>0</v>
      </c>
      <c r="BC22" s="26">
        <f t="shared" si="2"/>
        <v>4.8639999999999999</v>
      </c>
      <c r="BD22" s="26">
        <f t="shared" si="2"/>
        <v>0</v>
      </c>
      <c r="BE22" s="26">
        <f t="shared" si="2"/>
        <v>0</v>
      </c>
      <c r="BF22" s="26">
        <f t="shared" si="2"/>
        <v>0</v>
      </c>
      <c r="BG22" s="26">
        <f t="shared" si="2"/>
        <v>0</v>
      </c>
      <c r="BH22" s="26">
        <f t="shared" si="2"/>
        <v>0</v>
      </c>
      <c r="BI22" s="26">
        <f t="shared" si="2"/>
        <v>0</v>
      </c>
      <c r="BJ22" s="26">
        <f t="shared" si="2"/>
        <v>0</v>
      </c>
      <c r="BK22" s="26">
        <f t="shared" si="2"/>
        <v>0</v>
      </c>
      <c r="BL22" s="26">
        <f t="shared" si="2"/>
        <v>0</v>
      </c>
      <c r="BM22" s="26">
        <f t="shared" si="2"/>
        <v>0</v>
      </c>
      <c r="BN22" s="26">
        <f t="shared" si="2"/>
        <v>0</v>
      </c>
      <c r="BO22" s="26">
        <f t="shared" si="2"/>
        <v>0</v>
      </c>
      <c r="BP22" s="26">
        <f t="shared" si="2"/>
        <v>0</v>
      </c>
      <c r="BQ22" s="26">
        <f t="shared" ref="BQ22:BX22" si="3">BQ56</f>
        <v>1.151</v>
      </c>
      <c r="BR22" s="26">
        <f t="shared" si="3"/>
        <v>0</v>
      </c>
      <c r="BS22" s="26">
        <f t="shared" si="3"/>
        <v>0</v>
      </c>
      <c r="BT22" s="26">
        <f t="shared" si="3"/>
        <v>0</v>
      </c>
      <c r="BU22" s="26">
        <f t="shared" si="3"/>
        <v>0</v>
      </c>
      <c r="BV22" s="26">
        <f t="shared" si="3"/>
        <v>0</v>
      </c>
      <c r="BW22" s="26">
        <f t="shared" si="3"/>
        <v>0</v>
      </c>
      <c r="BX22" s="26">
        <f t="shared" si="3"/>
        <v>0</v>
      </c>
      <c r="BY22" s="24">
        <v>0</v>
      </c>
      <c r="BZ22" s="24">
        <v>0</v>
      </c>
      <c r="CA22" s="25"/>
    </row>
    <row r="23" spans="1:79" s="18" customFormat="1" ht="60" x14ac:dyDescent="0.2">
      <c r="A23" s="15" t="s">
        <v>112</v>
      </c>
      <c r="B23" s="16" t="s">
        <v>113</v>
      </c>
      <c r="C23" s="17" t="s">
        <v>107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60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5"/>
    </row>
    <row r="24" spans="1:79" s="18" customFormat="1" ht="36" x14ac:dyDescent="0.2">
      <c r="A24" s="15" t="s">
        <v>114</v>
      </c>
      <c r="B24" s="16" t="s">
        <v>115</v>
      </c>
      <c r="C24" s="17" t="s">
        <v>107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60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5"/>
    </row>
    <row r="25" spans="1:79" s="18" customFormat="1" ht="36" x14ac:dyDescent="0.2">
      <c r="A25" s="15" t="s">
        <v>116</v>
      </c>
      <c r="B25" s="16" t="s">
        <v>117</v>
      </c>
      <c r="C25" s="17" t="s">
        <v>107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60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5"/>
    </row>
    <row r="26" spans="1:79" s="18" customFormat="1" ht="24" x14ac:dyDescent="0.2">
      <c r="A26" s="15" t="s">
        <v>118</v>
      </c>
      <c r="B26" s="16" t="s">
        <v>119</v>
      </c>
      <c r="C26" s="17" t="s">
        <v>107</v>
      </c>
      <c r="D26" s="26">
        <f t="shared" ref="D26:BO26" si="4">D72</f>
        <v>4.1981000000000002</v>
      </c>
      <c r="E26" s="26">
        <f t="shared" si="4"/>
        <v>0</v>
      </c>
      <c r="F26" s="26">
        <f>F72</f>
        <v>1.1441666666666668</v>
      </c>
      <c r="G26" s="26">
        <f t="shared" si="4"/>
        <v>0</v>
      </c>
      <c r="H26" s="26">
        <f t="shared" si="4"/>
        <v>0</v>
      </c>
      <c r="I26" s="26">
        <f t="shared" si="4"/>
        <v>0</v>
      </c>
      <c r="J26" s="26">
        <f t="shared" si="4"/>
        <v>0</v>
      </c>
      <c r="K26" s="26">
        <f t="shared" si="4"/>
        <v>0</v>
      </c>
      <c r="L26" s="26">
        <f t="shared" si="4"/>
        <v>0</v>
      </c>
      <c r="M26" s="26">
        <f>M72</f>
        <v>1.1441666666666668</v>
      </c>
      <c r="N26" s="26">
        <f t="shared" si="4"/>
        <v>0</v>
      </c>
      <c r="O26" s="26">
        <f t="shared" si="4"/>
        <v>0</v>
      </c>
      <c r="P26" s="26">
        <f t="shared" si="4"/>
        <v>0</v>
      </c>
      <c r="Q26" s="26">
        <f t="shared" si="4"/>
        <v>0</v>
      </c>
      <c r="R26" s="26">
        <f t="shared" si="4"/>
        <v>0</v>
      </c>
      <c r="S26" s="26">
        <f t="shared" si="4"/>
        <v>0</v>
      </c>
      <c r="T26" s="26">
        <f t="shared" si="4"/>
        <v>0</v>
      </c>
      <c r="U26" s="26">
        <f t="shared" si="4"/>
        <v>0</v>
      </c>
      <c r="V26" s="26">
        <f t="shared" si="4"/>
        <v>0</v>
      </c>
      <c r="W26" s="26">
        <f t="shared" si="4"/>
        <v>0</v>
      </c>
      <c r="X26" s="26">
        <f t="shared" si="4"/>
        <v>0</v>
      </c>
      <c r="Y26" s="26">
        <f t="shared" si="4"/>
        <v>0</v>
      </c>
      <c r="Z26" s="26">
        <f t="shared" si="4"/>
        <v>0</v>
      </c>
      <c r="AA26" s="26">
        <f t="shared" si="4"/>
        <v>0</v>
      </c>
      <c r="AB26" s="26">
        <f t="shared" si="4"/>
        <v>0</v>
      </c>
      <c r="AC26" s="26">
        <f t="shared" si="4"/>
        <v>0</v>
      </c>
      <c r="AD26" s="26">
        <f t="shared" si="4"/>
        <v>0</v>
      </c>
      <c r="AE26" s="26">
        <f t="shared" si="4"/>
        <v>0</v>
      </c>
      <c r="AF26" s="26">
        <f t="shared" si="4"/>
        <v>0</v>
      </c>
      <c r="AG26" s="26">
        <f t="shared" si="4"/>
        <v>0</v>
      </c>
      <c r="AH26" s="60">
        <f t="shared" si="4"/>
        <v>0</v>
      </c>
      <c r="AI26" s="26">
        <f t="shared" si="4"/>
        <v>0</v>
      </c>
      <c r="AJ26" s="26">
        <f t="shared" si="4"/>
        <v>0</v>
      </c>
      <c r="AK26" s="26">
        <f t="shared" si="4"/>
        <v>0</v>
      </c>
      <c r="AL26" s="26">
        <f t="shared" si="4"/>
        <v>0</v>
      </c>
      <c r="AM26" s="26">
        <f t="shared" si="4"/>
        <v>0</v>
      </c>
      <c r="AN26" s="26">
        <f t="shared" si="4"/>
        <v>0</v>
      </c>
      <c r="AO26" s="26">
        <f t="shared" si="4"/>
        <v>1.8513333333333337</v>
      </c>
      <c r="AP26" s="26">
        <f t="shared" si="4"/>
        <v>0</v>
      </c>
      <c r="AQ26" s="26">
        <f t="shared" si="4"/>
        <v>0</v>
      </c>
      <c r="AR26" s="26">
        <f t="shared" si="4"/>
        <v>0</v>
      </c>
      <c r="AS26" s="26">
        <f t="shared" si="4"/>
        <v>0</v>
      </c>
      <c r="AT26" s="26">
        <f t="shared" si="4"/>
        <v>0</v>
      </c>
      <c r="AU26" s="26">
        <f t="shared" si="4"/>
        <v>0</v>
      </c>
      <c r="AV26" s="26">
        <f t="shared" si="4"/>
        <v>0.6153333333333334</v>
      </c>
      <c r="AW26" s="26">
        <f t="shared" si="4"/>
        <v>0</v>
      </c>
      <c r="AX26" s="26">
        <f t="shared" si="4"/>
        <v>0</v>
      </c>
      <c r="AY26" s="26">
        <f t="shared" si="4"/>
        <v>0</v>
      </c>
      <c r="AZ26" s="26">
        <f t="shared" si="4"/>
        <v>0</v>
      </c>
      <c r="BA26" s="26">
        <f t="shared" si="4"/>
        <v>0</v>
      </c>
      <c r="BB26" s="26">
        <f t="shared" si="4"/>
        <v>0</v>
      </c>
      <c r="BC26" s="26">
        <f t="shared" si="4"/>
        <v>0</v>
      </c>
      <c r="BD26" s="26">
        <f t="shared" si="4"/>
        <v>0</v>
      </c>
      <c r="BE26" s="26">
        <f t="shared" si="4"/>
        <v>0</v>
      </c>
      <c r="BF26" s="26">
        <f t="shared" si="4"/>
        <v>0</v>
      </c>
      <c r="BG26" s="26">
        <f t="shared" si="4"/>
        <v>0</v>
      </c>
      <c r="BH26" s="26">
        <f t="shared" si="4"/>
        <v>0</v>
      </c>
      <c r="BI26" s="26">
        <f t="shared" si="4"/>
        <v>0</v>
      </c>
      <c r="BJ26" s="26">
        <f t="shared" si="4"/>
        <v>0</v>
      </c>
      <c r="BK26" s="26">
        <f t="shared" si="4"/>
        <v>0</v>
      </c>
      <c r="BL26" s="26">
        <f t="shared" si="4"/>
        <v>0</v>
      </c>
      <c r="BM26" s="26">
        <f t="shared" si="4"/>
        <v>0</v>
      </c>
      <c r="BN26" s="26">
        <f t="shared" si="4"/>
        <v>0</v>
      </c>
      <c r="BO26" s="26">
        <f t="shared" si="4"/>
        <v>0</v>
      </c>
      <c r="BP26" s="26">
        <f t="shared" ref="BP26:BV26" si="5">BP72</f>
        <v>0</v>
      </c>
      <c r="BQ26" s="26">
        <f t="shared" si="5"/>
        <v>1.2360000000000002</v>
      </c>
      <c r="BR26" s="26">
        <f t="shared" si="5"/>
        <v>0</v>
      </c>
      <c r="BS26" s="26">
        <f t="shared" si="5"/>
        <v>0</v>
      </c>
      <c r="BT26" s="26">
        <f t="shared" si="5"/>
        <v>0</v>
      </c>
      <c r="BU26" s="26">
        <f t="shared" si="5"/>
        <v>0</v>
      </c>
      <c r="BV26" s="26">
        <f t="shared" si="5"/>
        <v>0</v>
      </c>
      <c r="BW26" s="26">
        <f t="shared" ref="BW26:BZ26" si="6">BW83</f>
        <v>0</v>
      </c>
      <c r="BX26" s="26">
        <f t="shared" si="6"/>
        <v>0</v>
      </c>
      <c r="BY26" s="26">
        <f t="shared" si="6"/>
        <v>0</v>
      </c>
      <c r="BZ26" s="26">
        <f t="shared" si="6"/>
        <v>0</v>
      </c>
      <c r="CA26" s="25"/>
    </row>
    <row r="27" spans="1:79" s="18" customFormat="1" ht="12" x14ac:dyDescent="0.2">
      <c r="A27" s="15"/>
      <c r="B27" s="16"/>
      <c r="C27" s="19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61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5"/>
    </row>
    <row r="28" spans="1:79" s="18" customFormat="1" ht="24" x14ac:dyDescent="0.2">
      <c r="A28" s="15">
        <v>1</v>
      </c>
      <c r="B28" s="16" t="s">
        <v>120</v>
      </c>
      <c r="C28" s="17" t="s">
        <v>178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60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5"/>
    </row>
    <row r="29" spans="1:79" s="18" customFormat="1" ht="24" x14ac:dyDescent="0.2">
      <c r="A29" s="15" t="s">
        <v>121</v>
      </c>
      <c r="B29" s="16" t="s">
        <v>122</v>
      </c>
      <c r="C29" s="17" t="s">
        <v>107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60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5"/>
    </row>
    <row r="30" spans="1:79" s="18" customFormat="1" ht="36" x14ac:dyDescent="0.2">
      <c r="A30" s="15" t="s">
        <v>123</v>
      </c>
      <c r="B30" s="16" t="s">
        <v>124</v>
      </c>
      <c r="C30" s="20" t="s">
        <v>107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60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5"/>
    </row>
    <row r="31" spans="1:79" s="18" customFormat="1" ht="60" x14ac:dyDescent="0.2">
      <c r="A31" s="15" t="s">
        <v>125</v>
      </c>
      <c r="B31" s="16" t="s">
        <v>126</v>
      </c>
      <c r="C31" s="20" t="s">
        <v>107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60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5"/>
    </row>
    <row r="32" spans="1:79" s="18" customFormat="1" ht="60" x14ac:dyDescent="0.2">
      <c r="A32" s="15" t="s">
        <v>127</v>
      </c>
      <c r="B32" s="16" t="s">
        <v>128</v>
      </c>
      <c r="C32" s="20" t="s">
        <v>107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60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5"/>
    </row>
    <row r="33" spans="1:79" s="18" customFormat="1" ht="48" x14ac:dyDescent="0.2">
      <c r="A33" s="15" t="s">
        <v>129</v>
      </c>
      <c r="B33" s="16" t="s">
        <v>130</v>
      </c>
      <c r="C33" s="20" t="s">
        <v>107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60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5"/>
    </row>
    <row r="34" spans="1:79" s="18" customFormat="1" ht="36" x14ac:dyDescent="0.2">
      <c r="A34" s="15" t="s">
        <v>131</v>
      </c>
      <c r="B34" s="16" t="s">
        <v>132</v>
      </c>
      <c r="C34" s="20" t="s">
        <v>107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60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5"/>
    </row>
    <row r="35" spans="1:79" s="18" customFormat="1" ht="60" x14ac:dyDescent="0.2">
      <c r="A35" s="15" t="s">
        <v>133</v>
      </c>
      <c r="B35" s="16" t="s">
        <v>134</v>
      </c>
      <c r="C35" s="20" t="s">
        <v>107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60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5"/>
    </row>
    <row r="36" spans="1:79" s="18" customFormat="1" ht="36" x14ac:dyDescent="0.2">
      <c r="A36" s="15" t="s">
        <v>135</v>
      </c>
      <c r="B36" s="16" t="s">
        <v>136</v>
      </c>
      <c r="C36" s="20" t="s">
        <v>107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60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5"/>
    </row>
    <row r="37" spans="1:79" s="18" customFormat="1" ht="48" x14ac:dyDescent="0.2">
      <c r="A37" s="15" t="s">
        <v>137</v>
      </c>
      <c r="B37" s="16" t="s">
        <v>138</v>
      </c>
      <c r="C37" s="20" t="s">
        <v>107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60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6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5"/>
    </row>
    <row r="38" spans="1:79" s="18" customFormat="1" ht="36" x14ac:dyDescent="0.2">
      <c r="A38" s="15" t="s">
        <v>139</v>
      </c>
      <c r="B38" s="16" t="s">
        <v>140</v>
      </c>
      <c r="C38" s="20" t="s">
        <v>107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60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6">
        <v>0</v>
      </c>
      <c r="BU38" s="26">
        <v>0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5"/>
    </row>
    <row r="39" spans="1:79" s="18" customFormat="1" ht="108" x14ac:dyDescent="0.2">
      <c r="A39" s="15" t="s">
        <v>139</v>
      </c>
      <c r="B39" s="16" t="s">
        <v>141</v>
      </c>
      <c r="C39" s="20" t="s">
        <v>107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60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6">
        <v>0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5"/>
    </row>
    <row r="40" spans="1:79" s="18" customFormat="1" ht="96" x14ac:dyDescent="0.2">
      <c r="A40" s="15" t="s">
        <v>139</v>
      </c>
      <c r="B40" s="16" t="s">
        <v>142</v>
      </c>
      <c r="C40" s="20" t="s">
        <v>107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60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6">
        <v>0</v>
      </c>
      <c r="BU40" s="26">
        <v>0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5"/>
    </row>
    <row r="41" spans="1:79" s="18" customFormat="1" ht="96" x14ac:dyDescent="0.2">
      <c r="A41" s="15" t="s">
        <v>139</v>
      </c>
      <c r="B41" s="16" t="s">
        <v>143</v>
      </c>
      <c r="C41" s="20" t="s">
        <v>107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60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6">
        <v>0</v>
      </c>
      <c r="BU41" s="26">
        <v>0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5"/>
    </row>
    <row r="42" spans="1:79" s="18" customFormat="1" ht="36" x14ac:dyDescent="0.2">
      <c r="A42" s="15" t="s">
        <v>144</v>
      </c>
      <c r="B42" s="16" t="s">
        <v>140</v>
      </c>
      <c r="C42" s="20" t="s">
        <v>107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60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6">
        <v>0</v>
      </c>
      <c r="BU42" s="26">
        <v>0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5"/>
    </row>
    <row r="43" spans="1:79" s="18" customFormat="1" ht="108" x14ac:dyDescent="0.2">
      <c r="A43" s="15" t="s">
        <v>144</v>
      </c>
      <c r="B43" s="16" t="s">
        <v>141</v>
      </c>
      <c r="C43" s="20" t="s">
        <v>107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60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5"/>
    </row>
    <row r="44" spans="1:79" s="18" customFormat="1" ht="84" x14ac:dyDescent="0.2">
      <c r="A44" s="15" t="s">
        <v>145</v>
      </c>
      <c r="B44" s="16" t="s">
        <v>146</v>
      </c>
      <c r="C44" s="20" t="s">
        <v>107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60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5"/>
    </row>
    <row r="45" spans="1:79" s="18" customFormat="1" ht="72" x14ac:dyDescent="0.2">
      <c r="A45" s="15" t="s">
        <v>147</v>
      </c>
      <c r="B45" s="16" t="s">
        <v>148</v>
      </c>
      <c r="C45" s="20" t="s">
        <v>107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60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5"/>
    </row>
    <row r="46" spans="1:79" s="18" customFormat="1" ht="72" x14ac:dyDescent="0.2">
      <c r="A46" s="15" t="s">
        <v>149</v>
      </c>
      <c r="B46" s="16" t="s">
        <v>150</v>
      </c>
      <c r="C46" s="20" t="s">
        <v>107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60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5"/>
    </row>
    <row r="47" spans="1:79" s="18" customFormat="1" ht="36" x14ac:dyDescent="0.2">
      <c r="A47" s="15" t="s">
        <v>151</v>
      </c>
      <c r="B47" s="16" t="s">
        <v>152</v>
      </c>
      <c r="C47" s="20" t="s">
        <v>107</v>
      </c>
      <c r="D47" s="26">
        <f>D56</f>
        <v>39.817</v>
      </c>
      <c r="E47" s="26">
        <f t="shared" ref="E47:BP47" si="7">E56</f>
        <v>0</v>
      </c>
      <c r="F47" s="26">
        <f t="shared" si="7"/>
        <v>6.6894166666666663</v>
      </c>
      <c r="G47" s="26">
        <f t="shared" si="7"/>
        <v>0</v>
      </c>
      <c r="H47" s="26">
        <f t="shared" si="7"/>
        <v>0</v>
      </c>
      <c r="I47" s="26">
        <f t="shared" si="7"/>
        <v>0</v>
      </c>
      <c r="J47" s="26">
        <f t="shared" si="7"/>
        <v>0</v>
      </c>
      <c r="K47" s="26">
        <f t="shared" si="7"/>
        <v>0</v>
      </c>
      <c r="L47" s="26">
        <f t="shared" si="7"/>
        <v>0</v>
      </c>
      <c r="M47" s="26">
        <f t="shared" si="7"/>
        <v>0</v>
      </c>
      <c r="N47" s="26">
        <f t="shared" si="7"/>
        <v>0</v>
      </c>
      <c r="O47" s="26">
        <f t="shared" si="7"/>
        <v>0</v>
      </c>
      <c r="P47" s="26">
        <f t="shared" si="7"/>
        <v>0</v>
      </c>
      <c r="Q47" s="26">
        <f t="shared" si="7"/>
        <v>0</v>
      </c>
      <c r="R47" s="26">
        <f t="shared" si="7"/>
        <v>0</v>
      </c>
      <c r="S47" s="26">
        <f t="shared" si="7"/>
        <v>0</v>
      </c>
      <c r="T47" s="26">
        <f t="shared" si="7"/>
        <v>4.8952499999999999</v>
      </c>
      <c r="U47" s="26">
        <f t="shared" si="7"/>
        <v>0</v>
      </c>
      <c r="V47" s="26">
        <f t="shared" si="7"/>
        <v>0</v>
      </c>
      <c r="W47" s="26">
        <f t="shared" si="7"/>
        <v>0</v>
      </c>
      <c r="X47" s="26">
        <f t="shared" si="7"/>
        <v>0</v>
      </c>
      <c r="Y47" s="26">
        <f t="shared" si="7"/>
        <v>0</v>
      </c>
      <c r="Z47" s="26">
        <f t="shared" si="7"/>
        <v>0</v>
      </c>
      <c r="AA47" s="26">
        <f t="shared" si="7"/>
        <v>0</v>
      </c>
      <c r="AB47" s="26">
        <f t="shared" si="7"/>
        <v>0</v>
      </c>
      <c r="AC47" s="26">
        <f t="shared" si="7"/>
        <v>0</v>
      </c>
      <c r="AD47" s="26">
        <f t="shared" si="7"/>
        <v>0</v>
      </c>
      <c r="AE47" s="26">
        <f t="shared" si="7"/>
        <v>0</v>
      </c>
      <c r="AF47" s="26">
        <f t="shared" si="7"/>
        <v>0</v>
      </c>
      <c r="AG47" s="26">
        <f t="shared" si="7"/>
        <v>0</v>
      </c>
      <c r="AH47" s="60">
        <f t="shared" si="7"/>
        <v>1.7941666666666667</v>
      </c>
      <c r="AI47" s="26">
        <f t="shared" si="7"/>
        <v>0</v>
      </c>
      <c r="AJ47" s="26">
        <f t="shared" si="7"/>
        <v>0</v>
      </c>
      <c r="AK47" s="26">
        <f t="shared" si="7"/>
        <v>0</v>
      </c>
      <c r="AL47" s="26">
        <f t="shared" si="7"/>
        <v>0</v>
      </c>
      <c r="AM47" s="26">
        <f t="shared" si="7"/>
        <v>0</v>
      </c>
      <c r="AN47" s="26">
        <f t="shared" si="7"/>
        <v>0</v>
      </c>
      <c r="AO47" s="26">
        <f>AO56</f>
        <v>6.0149999999999997</v>
      </c>
      <c r="AP47" s="26">
        <f t="shared" si="7"/>
        <v>0</v>
      </c>
      <c r="AQ47" s="26">
        <f t="shared" si="7"/>
        <v>0</v>
      </c>
      <c r="AR47" s="26">
        <f t="shared" si="7"/>
        <v>0</v>
      </c>
      <c r="AS47" s="26">
        <f t="shared" si="7"/>
        <v>0</v>
      </c>
      <c r="AT47" s="26">
        <f t="shared" si="7"/>
        <v>0</v>
      </c>
      <c r="AU47" s="26">
        <f t="shared" si="7"/>
        <v>0</v>
      </c>
      <c r="AV47" s="26">
        <f t="shared" si="7"/>
        <v>0</v>
      </c>
      <c r="AW47" s="26">
        <f t="shared" si="7"/>
        <v>0</v>
      </c>
      <c r="AX47" s="26">
        <f t="shared" si="7"/>
        <v>0</v>
      </c>
      <c r="AY47" s="26">
        <f t="shared" si="7"/>
        <v>0</v>
      </c>
      <c r="AZ47" s="26">
        <f t="shared" si="7"/>
        <v>0</v>
      </c>
      <c r="BA47" s="26">
        <f t="shared" si="7"/>
        <v>0</v>
      </c>
      <c r="BB47" s="26">
        <f t="shared" si="7"/>
        <v>0</v>
      </c>
      <c r="BC47" s="26">
        <f t="shared" si="7"/>
        <v>4.8639999999999999</v>
      </c>
      <c r="BD47" s="26">
        <f t="shared" si="7"/>
        <v>0</v>
      </c>
      <c r="BE47" s="26">
        <f t="shared" si="7"/>
        <v>0</v>
      </c>
      <c r="BF47" s="26">
        <f t="shared" si="7"/>
        <v>0</v>
      </c>
      <c r="BG47" s="26">
        <f t="shared" si="7"/>
        <v>0</v>
      </c>
      <c r="BH47" s="26">
        <f t="shared" si="7"/>
        <v>0</v>
      </c>
      <c r="BI47" s="26">
        <f t="shared" si="7"/>
        <v>0</v>
      </c>
      <c r="BJ47" s="26">
        <f t="shared" si="7"/>
        <v>0</v>
      </c>
      <c r="BK47" s="26">
        <f t="shared" si="7"/>
        <v>0</v>
      </c>
      <c r="BL47" s="26">
        <f t="shared" si="7"/>
        <v>0</v>
      </c>
      <c r="BM47" s="26">
        <f t="shared" si="7"/>
        <v>0</v>
      </c>
      <c r="BN47" s="26">
        <f t="shared" si="7"/>
        <v>0</v>
      </c>
      <c r="BO47" s="26">
        <f t="shared" si="7"/>
        <v>0</v>
      </c>
      <c r="BP47" s="26">
        <f t="shared" si="7"/>
        <v>0</v>
      </c>
      <c r="BQ47" s="26">
        <f t="shared" ref="BQ47:BX47" si="8">BQ56</f>
        <v>1.151</v>
      </c>
      <c r="BR47" s="26">
        <f t="shared" si="8"/>
        <v>0</v>
      </c>
      <c r="BS47" s="26">
        <f t="shared" si="8"/>
        <v>0</v>
      </c>
      <c r="BT47" s="26">
        <f t="shared" si="8"/>
        <v>0</v>
      </c>
      <c r="BU47" s="26">
        <f t="shared" si="8"/>
        <v>0</v>
      </c>
      <c r="BV47" s="26">
        <f t="shared" si="8"/>
        <v>0</v>
      </c>
      <c r="BW47" s="26">
        <f t="shared" si="8"/>
        <v>0</v>
      </c>
      <c r="BX47" s="26">
        <f t="shared" si="8"/>
        <v>0</v>
      </c>
      <c r="BY47" s="24">
        <v>0</v>
      </c>
      <c r="BZ47" s="24">
        <v>0</v>
      </c>
      <c r="CA47" s="25"/>
    </row>
    <row r="48" spans="1:79" s="18" customFormat="1" ht="60" x14ac:dyDescent="0.2">
      <c r="A48" s="15" t="s">
        <v>153</v>
      </c>
      <c r="B48" s="16" t="s">
        <v>154</v>
      </c>
      <c r="C48" s="20" t="s">
        <v>107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60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0</v>
      </c>
      <c r="BO48" s="26">
        <v>0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5"/>
    </row>
    <row r="49" spans="1:79" s="18" customFormat="1" ht="36" x14ac:dyDescent="0.2">
      <c r="A49" s="15" t="s">
        <v>155</v>
      </c>
      <c r="B49" s="16" t="s">
        <v>156</v>
      </c>
      <c r="C49" s="20" t="s">
        <v>107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60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5"/>
    </row>
    <row r="50" spans="1:79" s="18" customFormat="1" ht="60" x14ac:dyDescent="0.2">
      <c r="A50" s="15" t="s">
        <v>157</v>
      </c>
      <c r="B50" s="16" t="s">
        <v>158</v>
      </c>
      <c r="C50" s="20" t="s">
        <v>107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60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5"/>
    </row>
    <row r="51" spans="1:79" s="18" customFormat="1" ht="48" x14ac:dyDescent="0.2">
      <c r="A51" s="15" t="s">
        <v>159</v>
      </c>
      <c r="B51" s="16" t="s">
        <v>160</v>
      </c>
      <c r="C51" s="20" t="s">
        <v>107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60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5"/>
    </row>
    <row r="52" spans="1:79" s="18" customFormat="1" ht="36" x14ac:dyDescent="0.2">
      <c r="A52" s="15" t="s">
        <v>161</v>
      </c>
      <c r="B52" s="16" t="s">
        <v>162</v>
      </c>
      <c r="C52" s="20" t="s">
        <v>107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60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5"/>
    </row>
    <row r="53" spans="1:79" s="18" customFormat="1" ht="48" x14ac:dyDescent="0.2">
      <c r="A53" s="15" t="s">
        <v>163</v>
      </c>
      <c r="B53" s="16" t="s">
        <v>164</v>
      </c>
      <c r="C53" s="20" t="s">
        <v>107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60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5"/>
    </row>
    <row r="54" spans="1:79" s="18" customFormat="1" ht="36" x14ac:dyDescent="0.2">
      <c r="A54" s="15" t="s">
        <v>165</v>
      </c>
      <c r="B54" s="16" t="s">
        <v>166</v>
      </c>
      <c r="C54" s="20" t="s">
        <v>107</v>
      </c>
      <c r="D54" s="26">
        <f>D56</f>
        <v>39.817</v>
      </c>
      <c r="E54" s="26">
        <f t="shared" ref="E54:BP54" si="9">E56</f>
        <v>0</v>
      </c>
      <c r="F54" s="26">
        <f t="shared" si="9"/>
        <v>6.6894166666666663</v>
      </c>
      <c r="G54" s="26">
        <f t="shared" si="9"/>
        <v>0</v>
      </c>
      <c r="H54" s="26">
        <f t="shared" si="9"/>
        <v>0</v>
      </c>
      <c r="I54" s="26">
        <f t="shared" si="9"/>
        <v>0</v>
      </c>
      <c r="J54" s="26">
        <f t="shared" si="9"/>
        <v>0</v>
      </c>
      <c r="K54" s="26">
        <f t="shared" si="9"/>
        <v>0</v>
      </c>
      <c r="L54" s="26">
        <f t="shared" si="9"/>
        <v>0</v>
      </c>
      <c r="M54" s="26">
        <f t="shared" si="9"/>
        <v>0</v>
      </c>
      <c r="N54" s="26">
        <f t="shared" si="9"/>
        <v>0</v>
      </c>
      <c r="O54" s="26">
        <f t="shared" si="9"/>
        <v>0</v>
      </c>
      <c r="P54" s="26">
        <f t="shared" si="9"/>
        <v>0</v>
      </c>
      <c r="Q54" s="26">
        <f t="shared" si="9"/>
        <v>0</v>
      </c>
      <c r="R54" s="26">
        <f t="shared" si="9"/>
        <v>0</v>
      </c>
      <c r="S54" s="26">
        <f t="shared" si="9"/>
        <v>0</v>
      </c>
      <c r="T54" s="26">
        <f t="shared" si="9"/>
        <v>4.8952499999999999</v>
      </c>
      <c r="U54" s="26">
        <f t="shared" si="9"/>
        <v>0</v>
      </c>
      <c r="V54" s="26">
        <f t="shared" si="9"/>
        <v>0</v>
      </c>
      <c r="W54" s="26">
        <f t="shared" si="9"/>
        <v>0</v>
      </c>
      <c r="X54" s="26">
        <f t="shared" si="9"/>
        <v>0</v>
      </c>
      <c r="Y54" s="26">
        <f t="shared" si="9"/>
        <v>0</v>
      </c>
      <c r="Z54" s="26">
        <f t="shared" si="9"/>
        <v>0</v>
      </c>
      <c r="AA54" s="26">
        <f t="shared" si="9"/>
        <v>0</v>
      </c>
      <c r="AB54" s="26">
        <f t="shared" si="9"/>
        <v>0</v>
      </c>
      <c r="AC54" s="26">
        <f t="shared" si="9"/>
        <v>0</v>
      </c>
      <c r="AD54" s="26">
        <f t="shared" si="9"/>
        <v>0</v>
      </c>
      <c r="AE54" s="26">
        <f t="shared" si="9"/>
        <v>0</v>
      </c>
      <c r="AF54" s="26">
        <f t="shared" si="9"/>
        <v>0</v>
      </c>
      <c r="AG54" s="26">
        <f t="shared" si="9"/>
        <v>0</v>
      </c>
      <c r="AH54" s="60">
        <f t="shared" si="9"/>
        <v>1.7941666666666667</v>
      </c>
      <c r="AI54" s="26">
        <f t="shared" si="9"/>
        <v>0</v>
      </c>
      <c r="AJ54" s="26">
        <f t="shared" si="9"/>
        <v>0</v>
      </c>
      <c r="AK54" s="26">
        <f t="shared" si="9"/>
        <v>0</v>
      </c>
      <c r="AL54" s="26">
        <f t="shared" si="9"/>
        <v>0</v>
      </c>
      <c r="AM54" s="26">
        <f t="shared" si="9"/>
        <v>0</v>
      </c>
      <c r="AN54" s="26">
        <f t="shared" si="9"/>
        <v>0</v>
      </c>
      <c r="AO54" s="26">
        <f t="shared" si="9"/>
        <v>6.0149999999999997</v>
      </c>
      <c r="AP54" s="26">
        <f t="shared" si="9"/>
        <v>0</v>
      </c>
      <c r="AQ54" s="26">
        <f t="shared" si="9"/>
        <v>0</v>
      </c>
      <c r="AR54" s="26">
        <f t="shared" si="9"/>
        <v>0</v>
      </c>
      <c r="AS54" s="26">
        <f t="shared" si="9"/>
        <v>0</v>
      </c>
      <c r="AT54" s="26">
        <f t="shared" si="9"/>
        <v>0</v>
      </c>
      <c r="AU54" s="26">
        <f t="shared" si="9"/>
        <v>0</v>
      </c>
      <c r="AV54" s="26">
        <f t="shared" si="9"/>
        <v>0</v>
      </c>
      <c r="AW54" s="26">
        <f t="shared" si="9"/>
        <v>0</v>
      </c>
      <c r="AX54" s="26">
        <f t="shared" si="9"/>
        <v>0</v>
      </c>
      <c r="AY54" s="26">
        <f t="shared" si="9"/>
        <v>0</v>
      </c>
      <c r="AZ54" s="26">
        <f t="shared" si="9"/>
        <v>0</v>
      </c>
      <c r="BA54" s="26">
        <f t="shared" si="9"/>
        <v>0</v>
      </c>
      <c r="BB54" s="26">
        <f t="shared" si="9"/>
        <v>0</v>
      </c>
      <c r="BC54" s="26">
        <f t="shared" si="9"/>
        <v>4.8639999999999999</v>
      </c>
      <c r="BD54" s="26">
        <f t="shared" si="9"/>
        <v>0</v>
      </c>
      <c r="BE54" s="26">
        <f t="shared" si="9"/>
        <v>0</v>
      </c>
      <c r="BF54" s="26">
        <f t="shared" si="9"/>
        <v>0</v>
      </c>
      <c r="BG54" s="26">
        <f t="shared" si="9"/>
        <v>0</v>
      </c>
      <c r="BH54" s="26">
        <f t="shared" si="9"/>
        <v>0</v>
      </c>
      <c r="BI54" s="26">
        <f t="shared" si="9"/>
        <v>0</v>
      </c>
      <c r="BJ54" s="26">
        <f t="shared" si="9"/>
        <v>0</v>
      </c>
      <c r="BK54" s="26">
        <f t="shared" si="9"/>
        <v>0</v>
      </c>
      <c r="BL54" s="26">
        <f t="shared" si="9"/>
        <v>0</v>
      </c>
      <c r="BM54" s="26">
        <f t="shared" si="9"/>
        <v>0</v>
      </c>
      <c r="BN54" s="26">
        <f t="shared" si="9"/>
        <v>0</v>
      </c>
      <c r="BO54" s="26">
        <f t="shared" si="9"/>
        <v>0</v>
      </c>
      <c r="BP54" s="26">
        <f t="shared" si="9"/>
        <v>0</v>
      </c>
      <c r="BQ54" s="26">
        <f t="shared" ref="BQ54:BV54" si="10">BQ56</f>
        <v>1.151</v>
      </c>
      <c r="BR54" s="26">
        <f t="shared" si="10"/>
        <v>0</v>
      </c>
      <c r="BS54" s="26">
        <f t="shared" si="10"/>
        <v>0</v>
      </c>
      <c r="BT54" s="26">
        <f t="shared" si="10"/>
        <v>0</v>
      </c>
      <c r="BU54" s="26">
        <f t="shared" si="10"/>
        <v>0</v>
      </c>
      <c r="BV54" s="26">
        <f t="shared" si="10"/>
        <v>0</v>
      </c>
      <c r="BW54" s="26">
        <v>0</v>
      </c>
      <c r="BX54" s="26">
        <v>0</v>
      </c>
      <c r="BY54" s="24">
        <v>0</v>
      </c>
      <c r="BZ54" s="24">
        <v>0</v>
      </c>
      <c r="CA54" s="25"/>
    </row>
    <row r="55" spans="1:79" s="18" customFormat="1" ht="36" x14ac:dyDescent="0.2">
      <c r="A55" s="15" t="s">
        <v>167</v>
      </c>
      <c r="B55" s="16" t="s">
        <v>168</v>
      </c>
      <c r="C55" s="20" t="s">
        <v>107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60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4">
        <v>0</v>
      </c>
      <c r="BZ55" s="24">
        <v>0</v>
      </c>
      <c r="CA55" s="25"/>
    </row>
    <row r="56" spans="1:79" s="18" customFormat="1" ht="36" x14ac:dyDescent="0.2">
      <c r="A56" s="15" t="s">
        <v>169</v>
      </c>
      <c r="B56" s="16" t="s">
        <v>170</v>
      </c>
      <c r="C56" s="20" t="s">
        <v>107</v>
      </c>
      <c r="D56" s="26">
        <f t="shared" ref="D56:AI56" si="11">SUM(D57:D71)</f>
        <v>39.817</v>
      </c>
      <c r="E56" s="26">
        <f t="shared" si="11"/>
        <v>0</v>
      </c>
      <c r="F56" s="26">
        <f t="shared" si="11"/>
        <v>6.6894166666666663</v>
      </c>
      <c r="G56" s="26">
        <f t="shared" si="11"/>
        <v>0</v>
      </c>
      <c r="H56" s="26">
        <f t="shared" si="11"/>
        <v>0</v>
      </c>
      <c r="I56" s="26">
        <f t="shared" si="11"/>
        <v>0</v>
      </c>
      <c r="J56" s="26">
        <f t="shared" si="11"/>
        <v>0</v>
      </c>
      <c r="K56" s="26">
        <f t="shared" si="11"/>
        <v>0</v>
      </c>
      <c r="L56" s="26">
        <f t="shared" si="11"/>
        <v>0</v>
      </c>
      <c r="M56" s="26">
        <f t="shared" si="11"/>
        <v>0</v>
      </c>
      <c r="N56" s="26">
        <f t="shared" si="11"/>
        <v>0</v>
      </c>
      <c r="O56" s="26">
        <f t="shared" si="11"/>
        <v>0</v>
      </c>
      <c r="P56" s="26">
        <f t="shared" si="11"/>
        <v>0</v>
      </c>
      <c r="Q56" s="26">
        <f t="shared" si="11"/>
        <v>0</v>
      </c>
      <c r="R56" s="26">
        <f t="shared" si="11"/>
        <v>0</v>
      </c>
      <c r="S56" s="26">
        <f t="shared" si="11"/>
        <v>0</v>
      </c>
      <c r="T56" s="26">
        <f>SUM(T57:T71)</f>
        <v>4.8952499999999999</v>
      </c>
      <c r="U56" s="26">
        <f t="shared" si="11"/>
        <v>0</v>
      </c>
      <c r="V56" s="26">
        <f t="shared" si="11"/>
        <v>0</v>
      </c>
      <c r="W56" s="26">
        <f t="shared" si="11"/>
        <v>0</v>
      </c>
      <c r="X56" s="26">
        <f t="shared" si="11"/>
        <v>0</v>
      </c>
      <c r="Y56" s="26">
        <f t="shared" si="11"/>
        <v>0</v>
      </c>
      <c r="Z56" s="26">
        <f t="shared" si="11"/>
        <v>0</v>
      </c>
      <c r="AA56" s="26">
        <f t="shared" si="11"/>
        <v>0</v>
      </c>
      <c r="AB56" s="26">
        <f t="shared" si="11"/>
        <v>0</v>
      </c>
      <c r="AC56" s="26">
        <f t="shared" si="11"/>
        <v>0</v>
      </c>
      <c r="AD56" s="26">
        <f t="shared" si="11"/>
        <v>0</v>
      </c>
      <c r="AE56" s="26">
        <f t="shared" si="11"/>
        <v>0</v>
      </c>
      <c r="AF56" s="26">
        <f t="shared" si="11"/>
        <v>0</v>
      </c>
      <c r="AG56" s="26">
        <f t="shared" si="11"/>
        <v>0</v>
      </c>
      <c r="AH56" s="60">
        <f>SUM(AH57:AH71)</f>
        <v>1.7941666666666667</v>
      </c>
      <c r="AI56" s="26">
        <f t="shared" si="11"/>
        <v>0</v>
      </c>
      <c r="AJ56" s="26">
        <f t="shared" ref="AJ56:BO56" si="12">SUM(AJ57:AJ71)</f>
        <v>0</v>
      </c>
      <c r="AK56" s="26">
        <f t="shared" si="12"/>
        <v>0</v>
      </c>
      <c r="AL56" s="26">
        <f t="shared" si="12"/>
        <v>0</v>
      </c>
      <c r="AM56" s="26">
        <f t="shared" si="12"/>
        <v>0</v>
      </c>
      <c r="AN56" s="26">
        <f t="shared" si="12"/>
        <v>0</v>
      </c>
      <c r="AO56" s="26">
        <f>SUM(AO57:AO71)</f>
        <v>6.0149999999999997</v>
      </c>
      <c r="AP56" s="26">
        <f t="shared" si="12"/>
        <v>0</v>
      </c>
      <c r="AQ56" s="26">
        <f t="shared" si="12"/>
        <v>0</v>
      </c>
      <c r="AR56" s="26">
        <f t="shared" si="12"/>
        <v>0</v>
      </c>
      <c r="AS56" s="26">
        <f t="shared" si="12"/>
        <v>0</v>
      </c>
      <c r="AT56" s="26">
        <f t="shared" si="12"/>
        <v>0</v>
      </c>
      <c r="AU56" s="26">
        <f t="shared" si="12"/>
        <v>0</v>
      </c>
      <c r="AV56" s="26">
        <f t="shared" si="12"/>
        <v>0</v>
      </c>
      <c r="AW56" s="26">
        <f t="shared" si="12"/>
        <v>0</v>
      </c>
      <c r="AX56" s="26">
        <f t="shared" si="12"/>
        <v>0</v>
      </c>
      <c r="AY56" s="26">
        <f t="shared" si="12"/>
        <v>0</v>
      </c>
      <c r="AZ56" s="26">
        <f t="shared" si="12"/>
        <v>0</v>
      </c>
      <c r="BA56" s="26">
        <f t="shared" si="12"/>
        <v>0</v>
      </c>
      <c r="BB56" s="26">
        <f t="shared" si="12"/>
        <v>0</v>
      </c>
      <c r="BC56" s="26">
        <f t="shared" si="12"/>
        <v>4.8639999999999999</v>
      </c>
      <c r="BD56" s="26">
        <f t="shared" si="12"/>
        <v>0</v>
      </c>
      <c r="BE56" s="26">
        <f t="shared" si="12"/>
        <v>0</v>
      </c>
      <c r="BF56" s="26">
        <f t="shared" si="12"/>
        <v>0</v>
      </c>
      <c r="BG56" s="26">
        <f t="shared" si="12"/>
        <v>0</v>
      </c>
      <c r="BH56" s="26">
        <f t="shared" si="12"/>
        <v>0</v>
      </c>
      <c r="BI56" s="26">
        <f t="shared" si="12"/>
        <v>0</v>
      </c>
      <c r="BJ56" s="26">
        <f t="shared" si="12"/>
        <v>0</v>
      </c>
      <c r="BK56" s="26">
        <f t="shared" si="12"/>
        <v>0</v>
      </c>
      <c r="BL56" s="26">
        <f t="shared" si="12"/>
        <v>0</v>
      </c>
      <c r="BM56" s="26">
        <f t="shared" si="12"/>
        <v>0</v>
      </c>
      <c r="BN56" s="26">
        <f t="shared" si="12"/>
        <v>0</v>
      </c>
      <c r="BO56" s="26">
        <f t="shared" si="12"/>
        <v>0</v>
      </c>
      <c r="BP56" s="26">
        <f t="shared" ref="BP56:BV56" si="13">SUM(BP57:BP71)</f>
        <v>0</v>
      </c>
      <c r="BQ56" s="26">
        <f t="shared" si="13"/>
        <v>1.151</v>
      </c>
      <c r="BR56" s="26">
        <f t="shared" si="13"/>
        <v>0</v>
      </c>
      <c r="BS56" s="26">
        <f t="shared" si="13"/>
        <v>0</v>
      </c>
      <c r="BT56" s="26">
        <f t="shared" si="13"/>
        <v>0</v>
      </c>
      <c r="BU56" s="26">
        <f t="shared" si="13"/>
        <v>0</v>
      </c>
      <c r="BV56" s="26">
        <f t="shared" si="13"/>
        <v>0</v>
      </c>
      <c r="BW56" s="26">
        <v>0</v>
      </c>
      <c r="BX56" s="26">
        <v>0</v>
      </c>
      <c r="BY56" s="24">
        <v>0</v>
      </c>
      <c r="BZ56" s="24">
        <v>0</v>
      </c>
      <c r="CA56" s="25"/>
    </row>
    <row r="57" spans="1:79" s="18" customFormat="1" ht="48" x14ac:dyDescent="0.2">
      <c r="A57" s="21" t="s">
        <v>181</v>
      </c>
      <c r="B57" s="16" t="s">
        <v>182</v>
      </c>
      <c r="C57" s="20" t="s">
        <v>183</v>
      </c>
      <c r="D57" s="26">
        <v>0.48580000000000001</v>
      </c>
      <c r="E57" s="26">
        <v>0</v>
      </c>
      <c r="F57" s="26">
        <f>M57+T57+AA57+AH57</f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60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f>AV57+BC57+BJ57+BQ57</f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f>AO57-F57</f>
        <v>0</v>
      </c>
      <c r="BZ57" s="26">
        <v>0</v>
      </c>
      <c r="CA57" s="25"/>
    </row>
    <row r="58" spans="1:79" s="18" customFormat="1" ht="48" x14ac:dyDescent="0.2">
      <c r="A58" s="21" t="s">
        <v>184</v>
      </c>
      <c r="B58" s="16" t="s">
        <v>185</v>
      </c>
      <c r="C58" s="20" t="s">
        <v>186</v>
      </c>
      <c r="D58" s="26">
        <v>0</v>
      </c>
      <c r="E58" s="26">
        <v>0</v>
      </c>
      <c r="F58" s="26">
        <f t="shared" ref="F58:F71" si="14">M58+T58+AA58+AH58</f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60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f t="shared" ref="AO58:AO81" si="15">AV58+BC58+BJ58+BQ58</f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f>T58</f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f>AH58</f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f t="shared" ref="BY58:BY60" si="16">AO58-F58</f>
        <v>0</v>
      </c>
      <c r="BZ58" s="26">
        <v>0</v>
      </c>
      <c r="CA58" s="25"/>
    </row>
    <row r="59" spans="1:79" s="18" customFormat="1" ht="48" x14ac:dyDescent="0.2">
      <c r="A59" s="21" t="s">
        <v>187</v>
      </c>
      <c r="B59" s="16" t="s">
        <v>188</v>
      </c>
      <c r="C59" s="20" t="s">
        <v>189</v>
      </c>
      <c r="D59" s="26">
        <v>20.1617</v>
      </c>
      <c r="E59" s="26">
        <v>0</v>
      </c>
      <c r="F59" s="26">
        <f t="shared" si="14"/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60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f t="shared" si="15"/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f t="shared" ref="BC59:BC69" si="17">T59</f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f t="shared" ref="BQ59:BQ66" si="18">AH59</f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f t="shared" si="16"/>
        <v>0</v>
      </c>
      <c r="BZ59" s="26">
        <v>0</v>
      </c>
      <c r="CA59" s="25"/>
    </row>
    <row r="60" spans="1:79" s="18" customFormat="1" ht="48" x14ac:dyDescent="0.2">
      <c r="A60" s="21" t="s">
        <v>190</v>
      </c>
      <c r="B60" s="16" t="s">
        <v>191</v>
      </c>
      <c r="C60" s="20" t="s">
        <v>192</v>
      </c>
      <c r="D60" s="26">
        <v>0</v>
      </c>
      <c r="E60" s="26">
        <v>0</v>
      </c>
      <c r="F60" s="26">
        <f t="shared" si="14"/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60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f t="shared" si="15"/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f t="shared" si="17"/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f t="shared" si="18"/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f t="shared" si="16"/>
        <v>0</v>
      </c>
      <c r="BZ60" s="26">
        <v>0</v>
      </c>
      <c r="CA60" s="25"/>
    </row>
    <row r="61" spans="1:79" s="18" customFormat="1" ht="36" x14ac:dyDescent="0.2">
      <c r="A61" s="21" t="s">
        <v>193</v>
      </c>
      <c r="B61" s="16" t="s">
        <v>194</v>
      </c>
      <c r="C61" s="20" t="s">
        <v>195</v>
      </c>
      <c r="D61" s="26">
        <v>2.2383000000000002</v>
      </c>
      <c r="E61" s="26">
        <v>0</v>
      </c>
      <c r="F61" s="26">
        <f t="shared" si="14"/>
        <v>1.7941666666666667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60">
        <f>2.153/1.2</f>
        <v>1.7941666666666667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f>AV61+BC61+BJ61+BQ61</f>
        <v>1.151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f t="shared" si="17"/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f>1.3812/1.2</f>
        <v>1.151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4">
        <v>0</v>
      </c>
      <c r="BZ61" s="24">
        <v>0</v>
      </c>
      <c r="CA61" s="25"/>
    </row>
    <row r="62" spans="1:79" s="18" customFormat="1" ht="48" x14ac:dyDescent="0.2">
      <c r="A62" s="21" t="s">
        <v>196</v>
      </c>
      <c r="B62" s="16" t="s">
        <v>197</v>
      </c>
      <c r="C62" s="20" t="s">
        <v>198</v>
      </c>
      <c r="D62" s="26">
        <v>15.971399999999999</v>
      </c>
      <c r="E62" s="26">
        <v>0</v>
      </c>
      <c r="F62" s="26">
        <f>M62+T62+AA62+AH62</f>
        <v>4.8547500000000001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f>5.8257/1.2</f>
        <v>4.8547500000000001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60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f>AV62+BC62+BJ62+BQ62</f>
        <v>4.8235000000000001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f>5.7882/1.2</f>
        <v>4.8235000000000001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f t="shared" si="18"/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4">
        <v>0</v>
      </c>
      <c r="BZ62" s="24">
        <v>0</v>
      </c>
      <c r="CA62" s="25"/>
    </row>
    <row r="63" spans="1:79" s="18" customFormat="1" ht="36" x14ac:dyDescent="0.2">
      <c r="A63" s="21" t="s">
        <v>199</v>
      </c>
      <c r="B63" s="16" t="s">
        <v>200</v>
      </c>
      <c r="C63" s="20" t="s">
        <v>201</v>
      </c>
      <c r="D63" s="26">
        <v>0</v>
      </c>
      <c r="E63" s="26">
        <v>0</v>
      </c>
      <c r="F63" s="26">
        <f t="shared" si="14"/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60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f t="shared" si="15"/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f t="shared" si="17"/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f t="shared" si="18"/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4">
        <v>0</v>
      </c>
      <c r="BZ63" s="24">
        <v>0</v>
      </c>
      <c r="CA63" s="25"/>
    </row>
    <row r="64" spans="1:79" s="18" customFormat="1" ht="48" x14ac:dyDescent="0.2">
      <c r="A64" s="21" t="s">
        <v>202</v>
      </c>
      <c r="B64" s="16" t="s">
        <v>203</v>
      </c>
      <c r="C64" s="20" t="s">
        <v>204</v>
      </c>
      <c r="D64" s="26">
        <v>0.86580000000000001</v>
      </c>
      <c r="E64" s="26">
        <v>0</v>
      </c>
      <c r="F64" s="26">
        <f t="shared" si="14"/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60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f t="shared" si="15"/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f t="shared" si="17"/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f t="shared" si="18"/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4">
        <v>0</v>
      </c>
      <c r="BZ64" s="24">
        <v>0</v>
      </c>
      <c r="CA64" s="25"/>
    </row>
    <row r="65" spans="1:79" s="18" customFormat="1" ht="48" x14ac:dyDescent="0.2">
      <c r="A65" s="21" t="s">
        <v>205</v>
      </c>
      <c r="B65" s="16" t="s">
        <v>206</v>
      </c>
      <c r="C65" s="20" t="s">
        <v>207</v>
      </c>
      <c r="D65" s="26">
        <v>4.0500000000000001E-2</v>
      </c>
      <c r="E65" s="26">
        <v>0</v>
      </c>
      <c r="F65" s="26">
        <f t="shared" si="14"/>
        <v>4.0500000000000001E-2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f>0.0486/1.2</f>
        <v>4.0500000000000001E-2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60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f t="shared" si="15"/>
        <v>4.0500000000000001E-2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f>0.0486/1.2</f>
        <v>4.0500000000000001E-2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f t="shared" si="18"/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4">
        <v>0</v>
      </c>
      <c r="BZ65" s="24">
        <v>0</v>
      </c>
      <c r="CA65" s="25"/>
    </row>
    <row r="66" spans="1:79" s="18" customFormat="1" ht="36" x14ac:dyDescent="0.2">
      <c r="A66" s="21" t="s">
        <v>208</v>
      </c>
      <c r="B66" s="16" t="s">
        <v>209</v>
      </c>
      <c r="C66" s="20" t="s">
        <v>210</v>
      </c>
      <c r="D66" s="26">
        <v>0</v>
      </c>
      <c r="E66" s="26">
        <v>0</v>
      </c>
      <c r="F66" s="26">
        <f t="shared" si="14"/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60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f t="shared" si="15"/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f t="shared" si="17"/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f t="shared" si="18"/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4">
        <v>0</v>
      </c>
      <c r="BZ66" s="24">
        <v>0</v>
      </c>
      <c r="CA66" s="25"/>
    </row>
    <row r="67" spans="1:79" s="18" customFormat="1" ht="48" x14ac:dyDescent="0.2">
      <c r="A67" s="21" t="s">
        <v>211</v>
      </c>
      <c r="B67" s="16" t="s">
        <v>212</v>
      </c>
      <c r="C67" s="20" t="s">
        <v>213</v>
      </c>
      <c r="D67" s="26">
        <v>5.3499999999999999E-2</v>
      </c>
      <c r="E67" s="26">
        <v>0</v>
      </c>
      <c r="F67" s="26">
        <f t="shared" si="14"/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60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f t="shared" si="15"/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f t="shared" si="17"/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4">
        <v>0</v>
      </c>
      <c r="BZ67" s="24">
        <v>0</v>
      </c>
      <c r="CA67" s="25"/>
    </row>
    <row r="68" spans="1:79" s="18" customFormat="1" ht="36" x14ac:dyDescent="0.2">
      <c r="A68" s="21" t="s">
        <v>214</v>
      </c>
      <c r="B68" s="16" t="s">
        <v>215</v>
      </c>
      <c r="C68" s="20" t="s">
        <v>216</v>
      </c>
      <c r="D68" s="26">
        <v>0</v>
      </c>
      <c r="E68" s="26">
        <v>0</v>
      </c>
      <c r="F68" s="26">
        <f t="shared" si="14"/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60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f t="shared" si="15"/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f t="shared" si="17"/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4">
        <v>0</v>
      </c>
      <c r="BZ68" s="24">
        <v>0</v>
      </c>
      <c r="CA68" s="25"/>
    </row>
    <row r="69" spans="1:79" s="18" customFormat="1" ht="48" x14ac:dyDescent="0.2">
      <c r="A69" s="21" t="s">
        <v>217</v>
      </c>
      <c r="B69" s="16" t="s">
        <v>218</v>
      </c>
      <c r="C69" s="20" t="s">
        <v>219</v>
      </c>
      <c r="D69" s="26">
        <v>0</v>
      </c>
      <c r="E69" s="26">
        <v>0</v>
      </c>
      <c r="F69" s="26">
        <f t="shared" si="14"/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60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f t="shared" si="15"/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f t="shared" si="17"/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4">
        <v>0</v>
      </c>
      <c r="BZ69" s="24">
        <v>0</v>
      </c>
      <c r="CA69" s="25"/>
    </row>
    <row r="70" spans="1:79" s="18" customFormat="1" ht="48" x14ac:dyDescent="0.2">
      <c r="A70" s="21" t="s">
        <v>220</v>
      </c>
      <c r="B70" s="16" t="s">
        <v>221</v>
      </c>
      <c r="C70" s="20" t="s">
        <v>222</v>
      </c>
      <c r="D70" s="26">
        <v>0</v>
      </c>
      <c r="E70" s="26">
        <v>0</v>
      </c>
      <c r="F70" s="26">
        <f t="shared" si="14"/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60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f t="shared" si="15"/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4">
        <v>0</v>
      </c>
      <c r="BZ70" s="24">
        <v>0</v>
      </c>
      <c r="CA70" s="25"/>
    </row>
    <row r="71" spans="1:79" s="18" customFormat="1" ht="48" x14ac:dyDescent="0.2">
      <c r="A71" s="21" t="s">
        <v>223</v>
      </c>
      <c r="B71" s="16" t="s">
        <v>224</v>
      </c>
      <c r="C71" s="20" t="s">
        <v>225</v>
      </c>
      <c r="D71" s="26">
        <v>0</v>
      </c>
      <c r="E71" s="26">
        <v>0</v>
      </c>
      <c r="F71" s="26">
        <f t="shared" si="14"/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60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f t="shared" si="15"/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4">
        <v>0</v>
      </c>
      <c r="BZ71" s="24">
        <v>0</v>
      </c>
      <c r="CA71" s="25"/>
    </row>
    <row r="72" spans="1:79" s="18" customFormat="1" ht="24" x14ac:dyDescent="0.2">
      <c r="A72" s="22" t="s">
        <v>171</v>
      </c>
      <c r="B72" s="16" t="s">
        <v>172</v>
      </c>
      <c r="C72" s="20" t="s">
        <v>107</v>
      </c>
      <c r="D72" s="26">
        <f>D73+D74</f>
        <v>4.1981000000000002</v>
      </c>
      <c r="E72" s="26">
        <f t="shared" ref="E72:M72" si="19">E73+E74</f>
        <v>0</v>
      </c>
      <c r="F72" s="26">
        <f t="shared" si="19"/>
        <v>1.1441666666666668</v>
      </c>
      <c r="G72" s="26">
        <f t="shared" si="19"/>
        <v>0</v>
      </c>
      <c r="H72" s="26">
        <f t="shared" si="19"/>
        <v>0</v>
      </c>
      <c r="I72" s="26">
        <f t="shared" si="19"/>
        <v>0</v>
      </c>
      <c r="J72" s="26">
        <f t="shared" si="19"/>
        <v>0</v>
      </c>
      <c r="K72" s="26">
        <f t="shared" si="19"/>
        <v>0</v>
      </c>
      <c r="L72" s="26">
        <f t="shared" si="19"/>
        <v>0</v>
      </c>
      <c r="M72" s="26">
        <f>M73+M74</f>
        <v>1.1441666666666668</v>
      </c>
      <c r="N72" s="26">
        <f t="shared" ref="N72:BX72" si="20">N73+N74</f>
        <v>0</v>
      </c>
      <c r="O72" s="26">
        <f t="shared" si="20"/>
        <v>0</v>
      </c>
      <c r="P72" s="26">
        <f t="shared" si="20"/>
        <v>0</v>
      </c>
      <c r="Q72" s="26">
        <f t="shared" si="20"/>
        <v>0</v>
      </c>
      <c r="R72" s="26">
        <f t="shared" si="20"/>
        <v>0</v>
      </c>
      <c r="S72" s="26">
        <f t="shared" si="20"/>
        <v>0</v>
      </c>
      <c r="T72" s="26">
        <f t="shared" si="20"/>
        <v>0</v>
      </c>
      <c r="U72" s="26">
        <f t="shared" si="20"/>
        <v>0</v>
      </c>
      <c r="V72" s="26">
        <f t="shared" si="20"/>
        <v>0</v>
      </c>
      <c r="W72" s="26">
        <f t="shared" si="20"/>
        <v>0</v>
      </c>
      <c r="X72" s="26">
        <f t="shared" si="20"/>
        <v>0</v>
      </c>
      <c r="Y72" s="26">
        <f t="shared" si="20"/>
        <v>0</v>
      </c>
      <c r="Z72" s="26">
        <f t="shared" si="20"/>
        <v>0</v>
      </c>
      <c r="AA72" s="26">
        <f t="shared" si="20"/>
        <v>0</v>
      </c>
      <c r="AB72" s="26">
        <f t="shared" si="20"/>
        <v>0</v>
      </c>
      <c r="AC72" s="26">
        <f t="shared" si="20"/>
        <v>0</v>
      </c>
      <c r="AD72" s="26">
        <f t="shared" si="20"/>
        <v>0</v>
      </c>
      <c r="AE72" s="26">
        <f t="shared" si="20"/>
        <v>0</v>
      </c>
      <c r="AF72" s="26">
        <f t="shared" si="20"/>
        <v>0</v>
      </c>
      <c r="AG72" s="26">
        <f t="shared" si="20"/>
        <v>0</v>
      </c>
      <c r="AH72" s="60">
        <f t="shared" si="20"/>
        <v>0</v>
      </c>
      <c r="AI72" s="26">
        <f t="shared" si="20"/>
        <v>0</v>
      </c>
      <c r="AJ72" s="26">
        <f t="shared" si="20"/>
        <v>0</v>
      </c>
      <c r="AK72" s="26">
        <f t="shared" si="20"/>
        <v>0</v>
      </c>
      <c r="AL72" s="26">
        <f t="shared" si="20"/>
        <v>0</v>
      </c>
      <c r="AM72" s="26">
        <f t="shared" si="20"/>
        <v>0</v>
      </c>
      <c r="AN72" s="26">
        <f t="shared" si="20"/>
        <v>0</v>
      </c>
      <c r="AO72" s="26">
        <f t="shared" si="20"/>
        <v>1.8513333333333337</v>
      </c>
      <c r="AP72" s="26">
        <f t="shared" si="20"/>
        <v>0</v>
      </c>
      <c r="AQ72" s="26">
        <f t="shared" si="20"/>
        <v>0</v>
      </c>
      <c r="AR72" s="26">
        <f t="shared" si="20"/>
        <v>0</v>
      </c>
      <c r="AS72" s="26">
        <f t="shared" si="20"/>
        <v>0</v>
      </c>
      <c r="AT72" s="26">
        <f t="shared" si="20"/>
        <v>0</v>
      </c>
      <c r="AU72" s="26">
        <f t="shared" si="20"/>
        <v>0</v>
      </c>
      <c r="AV72" s="26">
        <f t="shared" si="20"/>
        <v>0.6153333333333334</v>
      </c>
      <c r="AW72" s="26">
        <f t="shared" si="20"/>
        <v>0</v>
      </c>
      <c r="AX72" s="26">
        <f t="shared" si="20"/>
        <v>0</v>
      </c>
      <c r="AY72" s="26">
        <f t="shared" si="20"/>
        <v>0</v>
      </c>
      <c r="AZ72" s="26">
        <f t="shared" si="20"/>
        <v>0</v>
      </c>
      <c r="BA72" s="26">
        <f t="shared" si="20"/>
        <v>0</v>
      </c>
      <c r="BB72" s="26">
        <f t="shared" si="20"/>
        <v>0</v>
      </c>
      <c r="BC72" s="26">
        <f t="shared" si="20"/>
        <v>0</v>
      </c>
      <c r="BD72" s="26">
        <f t="shared" si="20"/>
        <v>0</v>
      </c>
      <c r="BE72" s="26">
        <f t="shared" si="20"/>
        <v>0</v>
      </c>
      <c r="BF72" s="26">
        <f t="shared" si="20"/>
        <v>0</v>
      </c>
      <c r="BG72" s="26">
        <f t="shared" si="20"/>
        <v>0</v>
      </c>
      <c r="BH72" s="26">
        <f t="shared" si="20"/>
        <v>0</v>
      </c>
      <c r="BI72" s="26">
        <f t="shared" si="20"/>
        <v>0</v>
      </c>
      <c r="BJ72" s="26">
        <f t="shared" si="20"/>
        <v>0</v>
      </c>
      <c r="BK72" s="26">
        <f t="shared" si="20"/>
        <v>0</v>
      </c>
      <c r="BL72" s="26">
        <f t="shared" si="20"/>
        <v>0</v>
      </c>
      <c r="BM72" s="26">
        <f t="shared" si="20"/>
        <v>0</v>
      </c>
      <c r="BN72" s="26">
        <f t="shared" si="20"/>
        <v>0</v>
      </c>
      <c r="BO72" s="26">
        <f t="shared" si="20"/>
        <v>0</v>
      </c>
      <c r="BP72" s="26">
        <f t="shared" si="20"/>
        <v>0</v>
      </c>
      <c r="BQ72" s="26">
        <f t="shared" si="20"/>
        <v>1.2360000000000002</v>
      </c>
      <c r="BR72" s="26">
        <f t="shared" si="20"/>
        <v>0</v>
      </c>
      <c r="BS72" s="26">
        <f t="shared" si="20"/>
        <v>0</v>
      </c>
      <c r="BT72" s="26">
        <f t="shared" si="20"/>
        <v>0</v>
      </c>
      <c r="BU72" s="26">
        <f t="shared" si="20"/>
        <v>0</v>
      </c>
      <c r="BV72" s="26">
        <f t="shared" si="20"/>
        <v>0</v>
      </c>
      <c r="BW72" s="26">
        <f t="shared" si="20"/>
        <v>0</v>
      </c>
      <c r="BX72" s="26">
        <f t="shared" si="20"/>
        <v>0</v>
      </c>
      <c r="BY72" s="24">
        <v>0</v>
      </c>
      <c r="BZ72" s="24">
        <v>0</v>
      </c>
      <c r="CA72" s="25"/>
    </row>
    <row r="73" spans="1:79" s="18" customFormat="1" ht="24" x14ac:dyDescent="0.2">
      <c r="A73" s="22" t="s">
        <v>173</v>
      </c>
      <c r="B73" s="16" t="s">
        <v>174</v>
      </c>
      <c r="C73" s="20" t="s">
        <v>107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60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26">
        <v>0</v>
      </c>
      <c r="BT73" s="26">
        <v>0</v>
      </c>
      <c r="BU73" s="26">
        <v>0</v>
      </c>
      <c r="BV73" s="26">
        <v>0</v>
      </c>
      <c r="BW73" s="26">
        <v>0</v>
      </c>
      <c r="BX73" s="26">
        <v>0</v>
      </c>
      <c r="BY73" s="24">
        <v>0</v>
      </c>
      <c r="BZ73" s="24">
        <v>0</v>
      </c>
      <c r="CA73" s="25"/>
    </row>
    <row r="74" spans="1:79" s="18" customFormat="1" ht="24" x14ac:dyDescent="0.2">
      <c r="A74" s="22" t="s">
        <v>175</v>
      </c>
      <c r="B74" s="16" t="s">
        <v>176</v>
      </c>
      <c r="C74" s="20" t="s">
        <v>107</v>
      </c>
      <c r="D74" s="26">
        <f t="shared" ref="D74:M74" si="21">SUM(D75:D81)</f>
        <v>4.1981000000000002</v>
      </c>
      <c r="E74" s="26">
        <f t="shared" si="21"/>
        <v>0</v>
      </c>
      <c r="F74" s="26">
        <f>SUM(F75:F81)</f>
        <v>1.1441666666666668</v>
      </c>
      <c r="G74" s="26">
        <f t="shared" si="21"/>
        <v>0</v>
      </c>
      <c r="H74" s="26">
        <f t="shared" si="21"/>
        <v>0</v>
      </c>
      <c r="I74" s="26">
        <f t="shared" si="21"/>
        <v>0</v>
      </c>
      <c r="J74" s="26">
        <f t="shared" si="21"/>
        <v>0</v>
      </c>
      <c r="K74" s="26">
        <f t="shared" si="21"/>
        <v>0</v>
      </c>
      <c r="L74" s="26">
        <f t="shared" si="21"/>
        <v>0</v>
      </c>
      <c r="M74" s="26">
        <f t="shared" si="21"/>
        <v>1.1441666666666668</v>
      </c>
      <c r="N74" s="26">
        <f t="shared" ref="N74:BX74" si="22">SUM(N75:N81)</f>
        <v>0</v>
      </c>
      <c r="O74" s="26">
        <f t="shared" si="22"/>
        <v>0</v>
      </c>
      <c r="P74" s="26">
        <f t="shared" si="22"/>
        <v>0</v>
      </c>
      <c r="Q74" s="26">
        <f t="shared" si="22"/>
        <v>0</v>
      </c>
      <c r="R74" s="26">
        <f t="shared" si="22"/>
        <v>0</v>
      </c>
      <c r="S74" s="26">
        <f t="shared" si="22"/>
        <v>0</v>
      </c>
      <c r="T74" s="26">
        <f t="shared" si="22"/>
        <v>0</v>
      </c>
      <c r="U74" s="26">
        <f t="shared" si="22"/>
        <v>0</v>
      </c>
      <c r="V74" s="26">
        <f t="shared" si="22"/>
        <v>0</v>
      </c>
      <c r="W74" s="26">
        <f t="shared" si="22"/>
        <v>0</v>
      </c>
      <c r="X74" s="26">
        <f t="shared" si="22"/>
        <v>0</v>
      </c>
      <c r="Y74" s="26">
        <f t="shared" si="22"/>
        <v>0</v>
      </c>
      <c r="Z74" s="26">
        <f t="shared" si="22"/>
        <v>0</v>
      </c>
      <c r="AA74" s="26">
        <f t="shared" si="22"/>
        <v>0</v>
      </c>
      <c r="AB74" s="26">
        <f t="shared" si="22"/>
        <v>0</v>
      </c>
      <c r="AC74" s="26">
        <f t="shared" si="22"/>
        <v>0</v>
      </c>
      <c r="AD74" s="26">
        <f t="shared" si="22"/>
        <v>0</v>
      </c>
      <c r="AE74" s="26">
        <f t="shared" si="22"/>
        <v>0</v>
      </c>
      <c r="AF74" s="26">
        <f t="shared" si="22"/>
        <v>0</v>
      </c>
      <c r="AG74" s="26">
        <f t="shared" si="22"/>
        <v>0</v>
      </c>
      <c r="AH74" s="60">
        <f t="shared" si="22"/>
        <v>0</v>
      </c>
      <c r="AI74" s="26">
        <f t="shared" si="22"/>
        <v>0</v>
      </c>
      <c r="AJ74" s="26">
        <f t="shared" si="22"/>
        <v>0</v>
      </c>
      <c r="AK74" s="26">
        <f t="shared" si="22"/>
        <v>0</v>
      </c>
      <c r="AL74" s="26">
        <f t="shared" si="22"/>
        <v>0</v>
      </c>
      <c r="AM74" s="26">
        <f t="shared" si="22"/>
        <v>0</v>
      </c>
      <c r="AN74" s="26">
        <f t="shared" si="22"/>
        <v>0</v>
      </c>
      <c r="AO74" s="26">
        <f t="shared" si="22"/>
        <v>1.8513333333333337</v>
      </c>
      <c r="AP74" s="26">
        <f t="shared" si="22"/>
        <v>0</v>
      </c>
      <c r="AQ74" s="26">
        <f t="shared" si="22"/>
        <v>0</v>
      </c>
      <c r="AR74" s="26">
        <f t="shared" si="22"/>
        <v>0</v>
      </c>
      <c r="AS74" s="26">
        <f t="shared" si="22"/>
        <v>0</v>
      </c>
      <c r="AT74" s="26">
        <f t="shared" si="22"/>
        <v>0</v>
      </c>
      <c r="AU74" s="26">
        <f t="shared" si="22"/>
        <v>0</v>
      </c>
      <c r="AV74" s="26">
        <f t="shared" si="22"/>
        <v>0.6153333333333334</v>
      </c>
      <c r="AW74" s="26">
        <f t="shared" si="22"/>
        <v>0</v>
      </c>
      <c r="AX74" s="26">
        <f t="shared" si="22"/>
        <v>0</v>
      </c>
      <c r="AY74" s="26">
        <f t="shared" si="22"/>
        <v>0</v>
      </c>
      <c r="AZ74" s="26">
        <f t="shared" si="22"/>
        <v>0</v>
      </c>
      <c r="BA74" s="26">
        <f t="shared" si="22"/>
        <v>0</v>
      </c>
      <c r="BB74" s="26">
        <f t="shared" si="22"/>
        <v>0</v>
      </c>
      <c r="BC74" s="26">
        <f t="shared" si="22"/>
        <v>0</v>
      </c>
      <c r="BD74" s="26">
        <f t="shared" si="22"/>
        <v>0</v>
      </c>
      <c r="BE74" s="26">
        <f t="shared" si="22"/>
        <v>0</v>
      </c>
      <c r="BF74" s="26">
        <f t="shared" si="22"/>
        <v>0</v>
      </c>
      <c r="BG74" s="26">
        <f t="shared" si="22"/>
        <v>0</v>
      </c>
      <c r="BH74" s="26">
        <f t="shared" si="22"/>
        <v>0</v>
      </c>
      <c r="BI74" s="26">
        <f t="shared" si="22"/>
        <v>0</v>
      </c>
      <c r="BJ74" s="26">
        <f t="shared" si="22"/>
        <v>0</v>
      </c>
      <c r="BK74" s="26">
        <f t="shared" si="22"/>
        <v>0</v>
      </c>
      <c r="BL74" s="26">
        <f t="shared" si="22"/>
        <v>0</v>
      </c>
      <c r="BM74" s="26">
        <f t="shared" si="22"/>
        <v>0</v>
      </c>
      <c r="BN74" s="26">
        <f t="shared" si="22"/>
        <v>0</v>
      </c>
      <c r="BO74" s="26">
        <f t="shared" si="22"/>
        <v>0</v>
      </c>
      <c r="BP74" s="26">
        <f t="shared" si="22"/>
        <v>0</v>
      </c>
      <c r="BQ74" s="26">
        <f t="shared" si="22"/>
        <v>1.2360000000000002</v>
      </c>
      <c r="BR74" s="26">
        <f t="shared" si="22"/>
        <v>0</v>
      </c>
      <c r="BS74" s="26">
        <f t="shared" si="22"/>
        <v>0</v>
      </c>
      <c r="BT74" s="26">
        <f t="shared" si="22"/>
        <v>0</v>
      </c>
      <c r="BU74" s="26">
        <f t="shared" si="22"/>
        <v>0</v>
      </c>
      <c r="BV74" s="26">
        <f t="shared" si="22"/>
        <v>0</v>
      </c>
      <c r="BW74" s="26">
        <f t="shared" si="22"/>
        <v>0</v>
      </c>
      <c r="BX74" s="26">
        <f t="shared" si="22"/>
        <v>0</v>
      </c>
      <c r="BY74" s="24">
        <v>0</v>
      </c>
      <c r="BZ74" s="24">
        <v>0</v>
      </c>
      <c r="CA74" s="25"/>
    </row>
    <row r="75" spans="1:79" s="18" customFormat="1" ht="48" x14ac:dyDescent="0.2">
      <c r="A75" s="22" t="s">
        <v>180</v>
      </c>
      <c r="B75" s="16" t="s">
        <v>226</v>
      </c>
      <c r="C75" s="20"/>
      <c r="D75" s="26">
        <v>1.03</v>
      </c>
      <c r="E75" s="28">
        <v>0</v>
      </c>
      <c r="F75" s="28">
        <f t="shared" ref="F75:F79" si="23">M75+T75+AA75+AH75</f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62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f t="shared" ref="AO75:AO80" si="24">AV75+BC75+BJ75+BQ75</f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4">
        <v>0</v>
      </c>
      <c r="BZ75" s="24">
        <v>0</v>
      </c>
      <c r="CA75" s="25"/>
    </row>
    <row r="76" spans="1:79" s="18" customFormat="1" ht="96" x14ac:dyDescent="0.2">
      <c r="A76" s="22" t="s">
        <v>227</v>
      </c>
      <c r="B76" s="16" t="s">
        <v>228</v>
      </c>
      <c r="C76" s="20"/>
      <c r="D76" s="26">
        <v>0.12590000000000001</v>
      </c>
      <c r="E76" s="28">
        <v>0</v>
      </c>
      <c r="F76" s="28">
        <f t="shared" si="23"/>
        <v>0.12591666666666668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f>0.1511/1.2</f>
        <v>0.12591666666666668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62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f t="shared" si="24"/>
        <v>0.12591666666666668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f>0.1511/1.2</f>
        <v>0.12591666666666668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4">
        <v>0</v>
      </c>
      <c r="BZ76" s="24">
        <v>0</v>
      </c>
      <c r="CA76" s="25"/>
    </row>
    <row r="77" spans="1:79" s="18" customFormat="1" ht="216" x14ac:dyDescent="0.2">
      <c r="A77" s="22" t="s">
        <v>229</v>
      </c>
      <c r="B77" s="16" t="s">
        <v>230</v>
      </c>
      <c r="C77" s="20"/>
      <c r="D77" s="26">
        <v>0.48949999999999999</v>
      </c>
      <c r="E77" s="28">
        <v>0</v>
      </c>
      <c r="F77" s="28">
        <f t="shared" si="23"/>
        <v>0.48941666666666672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f>0.5873/1.2</f>
        <v>0.48941666666666672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62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f t="shared" si="24"/>
        <v>0.48941666666666672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f>0.5873/1.2</f>
        <v>0.48941666666666672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4">
        <v>0</v>
      </c>
      <c r="BZ77" s="24">
        <v>0</v>
      </c>
      <c r="CA77" s="25"/>
    </row>
    <row r="78" spans="1:79" s="18" customFormat="1" ht="132" x14ac:dyDescent="0.2">
      <c r="A78" s="22" t="s">
        <v>180</v>
      </c>
      <c r="B78" s="16" t="s">
        <v>231</v>
      </c>
      <c r="C78" s="20"/>
      <c r="D78" s="26">
        <v>0.33329999999999999</v>
      </c>
      <c r="E78" s="28">
        <v>0</v>
      </c>
      <c r="F78" s="28">
        <f t="shared" si="23"/>
        <v>0.33333333333333337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f>0.4/1.2</f>
        <v>0.33333333333333337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62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f t="shared" si="24"/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4">
        <v>0</v>
      </c>
      <c r="BZ78" s="24">
        <v>0</v>
      </c>
      <c r="CA78" s="25"/>
    </row>
    <row r="79" spans="1:79" s="18" customFormat="1" ht="192" x14ac:dyDescent="0.2">
      <c r="A79" s="22" t="s">
        <v>232</v>
      </c>
      <c r="B79" s="16" t="s">
        <v>233</v>
      </c>
      <c r="C79" s="20"/>
      <c r="D79" s="26">
        <v>0.19550000000000001</v>
      </c>
      <c r="E79" s="28">
        <v>0</v>
      </c>
      <c r="F79" s="28">
        <f t="shared" si="23"/>
        <v>0.19550000000000001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f>0.2346/1.2</f>
        <v>0.19550000000000001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62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f t="shared" si="24"/>
        <v>1.2360000000000002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f>1.4832/1.2</f>
        <v>1.2360000000000002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4">
        <v>0</v>
      </c>
      <c r="BZ79" s="24">
        <v>0</v>
      </c>
      <c r="CA79" s="25"/>
    </row>
    <row r="80" spans="1:79" s="18" customFormat="1" ht="36" x14ac:dyDescent="0.2">
      <c r="A80" s="22" t="s">
        <v>234</v>
      </c>
      <c r="B80" s="16" t="s">
        <v>235</v>
      </c>
      <c r="C80" s="20" t="s">
        <v>177</v>
      </c>
      <c r="D80" s="26">
        <v>0.18060000000000001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f>E80</f>
        <v>0</v>
      </c>
      <c r="AH80" s="60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f t="shared" si="24"/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4">
        <v>0</v>
      </c>
      <c r="BZ80" s="24">
        <v>0</v>
      </c>
      <c r="CA80" s="25"/>
    </row>
    <row r="81" spans="1:79" s="18" customFormat="1" ht="36" x14ac:dyDescent="0.2">
      <c r="A81" s="22" t="s">
        <v>237</v>
      </c>
      <c r="B81" s="16" t="s">
        <v>238</v>
      </c>
      <c r="C81" s="20" t="s">
        <v>239</v>
      </c>
      <c r="D81" s="26">
        <v>1.8432999999999999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f>E81</f>
        <v>0</v>
      </c>
      <c r="AH81" s="60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f t="shared" si="15"/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4">
        <v>0</v>
      </c>
      <c r="BZ81" s="24">
        <v>0</v>
      </c>
      <c r="CA81" s="25"/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BQ17:BV17"/>
    <mergeCell ref="BW17:BX17"/>
    <mergeCell ref="F17:K17"/>
    <mergeCell ref="M17:R17"/>
    <mergeCell ref="T17:Y17"/>
    <mergeCell ref="AA17:AF17"/>
    <mergeCell ref="AH17:AM17"/>
    <mergeCell ref="AO17:AT17"/>
    <mergeCell ref="AV17:BA17"/>
    <mergeCell ref="BC17:BH17"/>
    <mergeCell ref="BJ17:BO17"/>
  </mergeCells>
  <pageMargins left="0.39370078740157483" right="0.39370078740157483" top="0.78740157480314965" bottom="0.39370078740157483" header="0.19685039370078741" footer="0.19685039370078741"/>
  <pageSetup paperSize="8" scale="2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2020-05-14T10:40:12Z</dcterms:created>
  <dcterms:modified xsi:type="dcterms:W3CDTF">2024-02-13T06:26:58Z</dcterms:modified>
</cp:coreProperties>
</file>