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tabRatio="839" activeTab="0"/>
  </bookViews>
  <sheets>
    <sheet name="Сургутский филиал" sheetId="1" r:id="rId1"/>
    <sheet name="Уренгойский филиал" sheetId="2" r:id="rId2"/>
    <sheet name="Надымский филиал" sheetId="3" r:id="rId3"/>
    <sheet name="Центральный филиал" sheetId="4" r:id="rId4"/>
    <sheet name="Южно-Уральский филиал" sheetId="5" r:id="rId5"/>
    <sheet name="Северный филиал" sheetId="6" r:id="rId6"/>
    <sheet name="Северо-Кавказский филиал" sheetId="7" r:id="rId7"/>
    <sheet name="Южный филиал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TABLE" localSheetId="2">'Надымский филиал'!$A$4:$B$11</definedName>
    <definedName name="TABLE" localSheetId="5">'Северный филиал'!$A$7:$B$17</definedName>
    <definedName name="TABLE" localSheetId="6">'Северо-Кавказский филиал'!$A$7:$B$14</definedName>
    <definedName name="TABLE" localSheetId="0">'Сургутский филиал'!$A$9:$B$16</definedName>
    <definedName name="TABLE" localSheetId="1">'Уренгойский филиал'!$A$10:$B$16</definedName>
    <definedName name="_xlnm.Print_Area" localSheetId="2">'Надымский филиал'!$A$1:$D$11</definedName>
    <definedName name="_xlnm.Print_Area" localSheetId="5">'Северный филиал'!$A$1:$K$17</definedName>
    <definedName name="_xlnm.Print_Area" localSheetId="6">'Северо-Кавказский филиал'!$A$1:$C$14</definedName>
    <definedName name="_xlnm.Print_Area" localSheetId="0">'Сургутский филиал'!$A$1:$B$16</definedName>
    <definedName name="_xlnm.Print_Area" localSheetId="1">'Уренгойский филиал'!$A$1:$B$17</definedName>
  </definedNames>
  <calcPr fullCalcOnLoad="1"/>
</workbook>
</file>

<file path=xl/sharedStrings.xml><?xml version="1.0" encoding="utf-8"?>
<sst xmlns="http://schemas.openxmlformats.org/spreadsheetml/2006/main" count="363" uniqueCount="179">
  <si>
    <t xml:space="preserve">Форма 3.12. Информация о предложении регулируемой организации </t>
  </si>
  <si>
    <t xml:space="preserve">регулирования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</si>
  <si>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</si>
  <si>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</si>
  <si>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</si>
  <si>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</si>
  <si>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</si>
  <si>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Годовой объем отпущенной в сеть воды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</si>
  <si>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</si>
  <si>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</si>
  <si>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-</t>
  </si>
  <si>
    <t>Наименование организации (филиала)</t>
  </si>
  <si>
    <t>МО</t>
  </si>
  <si>
    <t>ИНН</t>
  </si>
  <si>
    <t>КПП</t>
  </si>
  <si>
    <t>Наименование тарифа</t>
  </si>
  <si>
    <t>ООО "Газпром энерго" Сургутский филиал</t>
  </si>
  <si>
    <t>сп.Солнечный Сургутского  района</t>
  </si>
  <si>
    <t>Водоотведение (очистка сточных вод)</t>
  </si>
  <si>
    <t xml:space="preserve">  </t>
  </si>
  <si>
    <t>Метод индексации установленных тарифов, (2017 г. - 2 год долгосрочного периода регулирования 2016-2018 годы)</t>
  </si>
  <si>
    <t xml:space="preserve">об установлении тарифов в сфере водоотведения на очередной период </t>
  </si>
  <si>
    <t>Уренгойский филиал ООО "Газпром энерго"</t>
  </si>
  <si>
    <t>МО г. Новый Уренгой</t>
  </si>
  <si>
    <t>ИНН 7736186950, КПП 890402001</t>
  </si>
  <si>
    <t>Наименование организации, (филиала), МО, ИНН, КПП</t>
  </si>
  <si>
    <t>водоотведение ЯНГКМ, ЗНГКМ</t>
  </si>
  <si>
    <t>Предлагаемый метод регулирования</t>
  </si>
  <si>
    <t>Метод индексации установленных тарифов, (2017 г. - 2 год долгосрочного периода регулирования 2016-2018 годы )</t>
  </si>
  <si>
    <t>Расчетная величина тарифов</t>
  </si>
  <si>
    <t>Ставка за потребление услуги водоотведения, руб./м3:                                                                                  с 01.01.2017 по 30.06.2017 - 28,91;                                                                         с 01.07.2017 по 31.12.2017 - 31,95                                   Ставка платы за содержание системы водоотведения, руб.в месяц/м3/час:                                                                                           с 01.01.2017 по 30.06.2017 - 575 348,03;                                                   с 01.07.2017 по 31.12.2017 - 626 086,09</t>
  </si>
  <si>
    <t>Период действия тарифов</t>
  </si>
  <si>
    <t>2017 год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</si>
  <si>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</si>
  <si>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 тыс.руб.</t>
  </si>
  <si>
    <t>Годовой объем отпущенной потребителям воды (тыс.куб.метров)</t>
  </si>
  <si>
    <t>989,84 тыс. м3;                                                                                                             128,88 м3/час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</si>
  <si>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</si>
  <si>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 -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</si>
  <si>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</si>
  <si>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транспортировка сточных вод</t>
  </si>
  <si>
    <t>Ставка за потребление услуги водоотведения, руб./м3:                                                                                  с 01.01.2017 по 30.06.2017 - 0;                                                                         с 01.07.2017 по 31.12.2017 - 0                                 Ставка платы за содержание системы водоотведения, руб.в месяц/м3/час:                                                                                           с 01.01.2017 по 30.06.2017 - 33 346,38;                                                   с 01.07.2017 по 31.12.2017 - 33 561,55</t>
  </si>
  <si>
    <t xml:space="preserve">                                                                                                 11,66 м3/час</t>
  </si>
  <si>
    <t>502,68
(1 полуг. - 427,61; 2 полуг. - 566,48)</t>
  </si>
  <si>
    <t>Надымский  филиал ООО "Газпром энерго"</t>
  </si>
  <si>
    <t>Водоотведение УКПГ-7 ВЖК</t>
  </si>
  <si>
    <t xml:space="preserve">Водоотведение п.Заполярный </t>
  </si>
  <si>
    <t xml:space="preserve">Водоотведение п.Пангоды </t>
  </si>
  <si>
    <t xml:space="preserve">Водоотведение п.Правохеттинский </t>
  </si>
  <si>
    <t>экономически обоснованных расходов</t>
  </si>
  <si>
    <t>двухставочный тариф:  ставка платы за содержание 719933,64  руб. руб/м3/час/мес.
 ставка платы за потребление -131,99 руб./м3</t>
  </si>
  <si>
    <t>01.01.2017-31.12.2017</t>
  </si>
  <si>
    <t>Долгосрочные параметры утверждены  Приказом Департамента тарифной политики, энергетики и ЖКК ЯНАО от 11.12.2015 №223-т на 2016-2018 гг.   1. Базовый уровень операционных расходов (тыс.руб): 8869,13   2. Индекс эффективности операционных расходов (%): 1   3. Нормативный уровень прибыли (%): 5,3   4. Показатели энергосбережения, энергетической эффективности. Удельный расход электрической энергии(квт.ч/м3): 1,33</t>
  </si>
  <si>
    <t>Долгосрочные параметры утверждены  Приказом Департамента тарифной политики, энергетики и ЖКК ЯНАО от 11.12.2015 №213-т на 2016-2018 гг.   1. Базовый уровень операционных расходов (тыс.руб): 12816,99   2. Индекс эффективности операционных расходов (%): 1   3. Нормативный уровень прибыли (%): 4,4   4. Показатели энергосбережения, энергетической эффективности. Удельный расход электрической энергии(квт.ч/м3): 2,27</t>
  </si>
  <si>
    <t>Долгосрочные параметры утверждены  Приказом Департамента тарифной политики, энергетики и ЖКК ЯНАО от 11.12.2015 №220-т на 2016-2018 гг.   1. Базовый уровень операционных расходов (тыс.руб): 134843,43   2. Индекс эффективности операционных расходов (%): 1   3. Нормативный уровень прибыли (%): 7   4. Показатели энергосбережения, энергетической эффективности. Удельный расход электрической энергии(квт.ч/м3): 4,79</t>
  </si>
  <si>
    <t>Долгосрочные параметры утверждены  Приказом Департамента тарифной политики, энергетики и ЖКК ЯНАО от 11.12.2015 №213-т на 2016-2018 гг.   1. Базовый уровень операционных расходов (тыс.руб): 15839,76   2. Индекс эффективности операционных расходов (%): 1   3. Нормативный уровень прибыли (%): 3,8   4. Показатели энергосбережения, энергетической эффективности. Удельный расход электрической энергии(квт.ч/м3): 1,41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</si>
  <si>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регулирования </t>
  </si>
  <si>
    <t>Центральный филиал
 ООО "Газпром энерго"</t>
  </si>
  <si>
    <t>Рязанская область</t>
  </si>
  <si>
    <t>г. Москва</t>
  </si>
  <si>
    <t>Московская область</t>
  </si>
  <si>
    <t>Липецкая область</t>
  </si>
  <si>
    <t>Тульская область (Щекинский район)</t>
  </si>
  <si>
    <t>Тульская область (Ефремовский район)</t>
  </si>
  <si>
    <t>Метод индексации установленных тарифов, (2017 г. - 3 год долгосрочного периода регулирования 2015-2017 годы )</t>
  </si>
  <si>
    <t xml:space="preserve">226,37 руб./куб.м. </t>
  </si>
  <si>
    <t>Ставка за содержание централизованных систем водоотведения либо объектов, входящих в состав этих систем -  4 255,00 руб.мес./куб.м.в час
Ставка за объем принятых вод использованием указанных систем (объектов) соответственно 39,30 руб./куб.м.</t>
  </si>
  <si>
    <t xml:space="preserve">373,55 руб./куб.м. </t>
  </si>
  <si>
    <t>1894,35 руб./куб.м. (транспортировка сточных вод</t>
  </si>
  <si>
    <t>296,35 руб./куб.м</t>
  </si>
  <si>
    <t>1613,17 руб./куб.м. (транспортировка сточных вод</t>
  </si>
  <si>
    <t>Долгосрочные параметры утверждены  Постановлением ГУ РЭК Рязанской области от 09.12.2015 № 223 на 2016-2018 гг.</t>
  </si>
  <si>
    <t>Долгосрочные параметры утверждены  Постановлением РЭК Москвы от 18.12.2015 № 431-в на 2016-2018 гг.</t>
  </si>
  <si>
    <t>Долгосрочные параметры утверждены Распоряжением Комитета по ценам и тарифам Московской области от 19.12.2014 № 147-Р</t>
  </si>
  <si>
    <t>Долгосрочные параметры утверждены Постановлением Управления энергетики и тарифов Липецкой области от 26.11.2015 г. № 48/38</t>
  </si>
  <si>
    <t>Долгосрочные параметры утверждены Постановлением комитета Тульской области по тарифам от 27.11.2015 г. № 43/6</t>
  </si>
  <si>
    <t xml:space="preserve">1. Базовый уровень операционных расходов (тыс.руб): </t>
  </si>
  <si>
    <t xml:space="preserve">2. Индекс эффективности операционных расходов (%): </t>
  </si>
  <si>
    <t>3. Нормативный уровень прибыли (%):</t>
  </si>
  <si>
    <t xml:space="preserve">4. Показатели энергосбережения и энергетической эффективности: </t>
  </si>
  <si>
    <t>4.1. Уровень потерь воды,%</t>
  </si>
  <si>
    <t xml:space="preserve"> </t>
  </si>
  <si>
    <r>
      <t>4.2. Удельный расход электрической энергии, кВтч/м</t>
    </r>
    <r>
      <rPr>
        <vertAlign val="superscript"/>
        <sz val="10"/>
        <rFont val="Times New Roman"/>
        <family val="1"/>
      </rPr>
      <t>3</t>
    </r>
  </si>
  <si>
    <r>
      <t xml:space="preserve">Долгосрочные параметры утверждены Приказом Департамента тарифной политики, энергетики и ЖКК от 11.12.2015 №230-т на 2016-2018 годы                               </t>
    </r>
    <r>
      <rPr>
        <sz val="10"/>
        <rFont val="Times New Roman"/>
        <family val="1"/>
      </rPr>
      <t xml:space="preserve"> 1. Базовый уровень операционных расходов, тыс. руб. (2016 - 592 991,33; 2017-622 430,13; 2018 -651 629,55);    2. Индекс эффективности операционных расходов, % (2016 -; 2017 - 1; 2018 -1);                                                                               3. Нормативный уровень прибыли, % (2016 - 5; 2017 - 5; 2018 - 5);                                                                                          4. Показатели энергосбережения и энергетической эффективности:                                                                                            4.1 уровень потерь воды, тыс.куб.м. (2016 -; 2017 -; 2018 -)                                                                             4.2. удельный расход электрической энергии, кВтч/м3 (2016 - 3,17; 2017 - 3,17; 2018 - 3,17)</t>
    </r>
  </si>
  <si>
    <r>
      <t xml:space="preserve">Долгосрочные параметры утверждены Приказом Департамента тарифной политики, энергетики и ЖКК от 11.12.2015 №234-т на 2016-2018 годы                               </t>
    </r>
    <r>
      <rPr>
        <sz val="10"/>
        <rFont val="Times New Roman"/>
        <family val="1"/>
      </rPr>
      <t xml:space="preserve"> 1. Базовый уровень операционных расходов, тыс. руб. (2016 - 569,48; 2017-597,28; 2018 -625,14);                                    2. Индекс эффективности операционных расходов, % (2016 -; 2017 - 1; 2018 -1);                                                                               3. Нормативный уровень прибыли, % (2016 - 0,82; 2017 - 0,86; 2018 - 0,91);                                                                                          4. Показатели энергосбережения и энергетической эффективности:                                                                                            4.1 уровень потерь воды, тыс.куб.м. (2016 -; 2017 -; 2018 -)                                                                             4.2. удельный расход электрической энергии, кВтч/м3 </t>
    </r>
  </si>
  <si>
    <r>
      <rPr>
        <b/>
        <sz val="10"/>
        <rFont val="Times New Roman"/>
        <family val="1"/>
      </rPr>
      <t>Долгосрочные параметры утверждены  Приказом Региональной службы по тарифам ХМАО - Югры от 26.11.2015 №174-нп на 2016-2018 гг.</t>
    </r>
    <r>
      <rPr>
        <sz val="10"/>
        <rFont val="Times New Roman"/>
        <family val="1"/>
      </rPr>
      <t xml:space="preserve">                                                                                       
1. Базовый уровень операционных расходов, тыс. руб. 
(2016 - 188 427,70, 2017-, 2018 - );                                                                                                        
2. Индекс эффективности операционных расходов, % 
(2016 -, 2017 - 1,00, 2018 -1,00 );                                                                                                                         
3. Нормативный уровень прибыли, % (2016 - ;2017 - ;2018 - );                                
4. Показатели энергосбережения и энергетической эффективности:                                                                     
4.1. удельный расход электрической энергии, кВтч/м3 
(2016 - 5,19; 2017 - 5,19; 2018 - 5,19)</t>
    </r>
  </si>
  <si>
    <t>Южно-Уральский филиал 
ООО "Газпром энерго"</t>
  </si>
  <si>
    <t>Водоотведение, Оренбургский район п. Павловка</t>
  </si>
  <si>
    <t>Транспорт стоков, г. Оренбург, Оренбургский район</t>
  </si>
  <si>
    <t>Метод экономически обоснованных расходов</t>
  </si>
  <si>
    <t>448,74 руб./м.куб.</t>
  </si>
  <si>
    <t>338,67 руб./м.куб.</t>
  </si>
  <si>
    <t>01.01.2017.-31.12.2017</t>
  </si>
  <si>
    <t>59 109,92 тыс.руб.</t>
  </si>
  <si>
    <t>36 524,03 тыс.руб.</t>
  </si>
  <si>
    <t>627 925,08 тыс.руб.</t>
  </si>
  <si>
    <t>131,73 тыс.м.куб.</t>
  </si>
  <si>
    <t>107,846 тыс.м.куб.</t>
  </si>
  <si>
    <t>2 566,017 тыс. м.куб.</t>
  </si>
  <si>
    <t>Водоотведение в районе очистных сооружений ГПЗ, г. Оренбург</t>
  </si>
  <si>
    <t xml:space="preserve">об установлении тарифов в сфере водотведения на очередной период регулирования </t>
  </si>
  <si>
    <t xml:space="preserve">ООО «Газпром энерго» Северный филиал 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</si>
  <si>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</si>
  <si>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</si>
  <si>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</si>
  <si>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 xml:space="preserve">МО МР «Усть-Вымский» г. Микунь </t>
  </si>
  <si>
    <t>МО МР «Княжпогосткий» п.Синдор</t>
  </si>
  <si>
    <t>МО ГО «Ухта»</t>
  </si>
  <si>
    <t>МО «Урдомское» МР «Ленский муниципальный район» Архангельской области</t>
  </si>
  <si>
    <t>Метод индексации</t>
  </si>
  <si>
    <t>315,17 руб./куб.м</t>
  </si>
  <si>
    <t>157,59 руб./куб.м</t>
  </si>
  <si>
    <r>
      <rPr>
        <sz val="10"/>
        <rFont val="Times New Roman"/>
        <family val="1"/>
      </rPr>
      <t>Ставка за объем отведенных стоков:</t>
    </r>
    <r>
      <rPr>
        <b/>
        <sz val="10"/>
        <rFont val="Times New Roman"/>
        <family val="1"/>
      </rPr>
      <t xml:space="preserve">  1 228,89 руб./куб.м/ </t>
    </r>
    <r>
      <rPr>
        <sz val="10"/>
        <rFont val="Times New Roman"/>
        <family val="1"/>
      </rPr>
      <t xml:space="preserve">Ставка за содержание мощности: </t>
    </r>
    <r>
      <rPr>
        <b/>
        <sz val="10"/>
        <rFont val="Times New Roman"/>
        <family val="1"/>
      </rPr>
      <t xml:space="preserve"> 33 826,88 руб.в мес./куб.м/ч</t>
    </r>
  </si>
  <si>
    <t xml:space="preserve"> 602,65 руб./куб.м</t>
  </si>
  <si>
    <t>297,05 руб./куб.м</t>
  </si>
  <si>
    <t>568,82 руб./куб.м</t>
  </si>
  <si>
    <t>213,19 руб./куб.м</t>
  </si>
  <si>
    <t>01.01.2017 - 31.12.2017</t>
  </si>
  <si>
    <t>Базовый уровень операционных расходов (тыс.руб.): 7236,60</t>
  </si>
  <si>
    <t>Базовый уровень операционных расходов (тыс.руб.): 3085,20</t>
  </si>
  <si>
    <t>Базовый уровень операционных расходов (тыс.руб.): 1951,5</t>
  </si>
  <si>
    <t>Базовый уровень операционных расходов (тыс.руб.): 12,12</t>
  </si>
  <si>
    <t>Базовый уровень операционных расходов (тыс.руб.): 2969,65</t>
  </si>
  <si>
    <t>Базовый уровень операционных расходов (тыс.руб.): 5099,00</t>
  </si>
  <si>
    <t>Базовый уровень операционных расходов (тыс.руб.): 2397,06</t>
  </si>
  <si>
    <t>Индекс эффективности операционных расходов (%): 1</t>
  </si>
  <si>
    <t>Индекс эффективности операционных расходов (%): 3</t>
  </si>
  <si>
    <t>Индекс эффективности операционных расходов (%): 2017 - 1; 2018 - 1</t>
  </si>
  <si>
    <t>Нормативный уровень прибыли (%): 0</t>
  </si>
  <si>
    <t>Нормативный уровень прибыли (%): 2016 - 3,08; 2017 - 3,13; 2018 - 3,16</t>
  </si>
  <si>
    <t>Нормативный уровень прибыли (%): 2016 - 3,14; 2017 - 5,69; 2018 - 5,86</t>
  </si>
  <si>
    <t>Нормативный уровень прибыли (%): 0,3</t>
  </si>
  <si>
    <t>Удельный расход эл.энергии (кВт.ч/куб.м): транспорт - 2,43</t>
  </si>
  <si>
    <t>Удельный расход эл.энергии (кВт.ч/куб.м): транспорт - 2,04</t>
  </si>
  <si>
    <t>Удельный расход эл.энергии (кВт.ч/куб.м): транспорт - 3,35</t>
  </si>
  <si>
    <t>Удельный расход эл.энергии (кВт.ч/куб.м): транспорт - 0,49</t>
  </si>
  <si>
    <t>Удельный расход эл.энергии (кВт.ч/куб.м): очистка - 3,88</t>
  </si>
  <si>
    <t>Удельный расход эл.энергии (кВт.ч/куб.м): транспорт - 1,51</t>
  </si>
  <si>
    <t>Удельный расход эл.энергии (кВт.ч/куб.м): транспорт - 0,661</t>
  </si>
  <si>
    <t>Годовой объем отпущенной в сеть сточных вод</t>
  </si>
  <si>
    <t>Северо-Кавказский филиал 
ООО "Газпром энерго"</t>
  </si>
  <si>
    <t>Водоотведение - пос.Рыздвяный Ставропольского края</t>
  </si>
  <si>
    <t>Водоотведение - с.Привольное Ставропольского края</t>
  </si>
  <si>
    <t>с 01.01.2017 по 30.06.2017 - 27,39 руб./куб.м
с 01.07.2017 по 31.12.2017 год - 130,74 руб./куб.м
с 01.01.2018 по 30.06.2018 - 28,74 руб./куб.м
с 01.07.2018 по 31.12.2018 - 30,16 руб./куб.м</t>
  </si>
  <si>
    <t>с 01.01.2017 по 30.06.2017 - 22,45 руб./куб.м
с 01.07.2017 по 31.12.2017 год - 134,18 руб./куб.м
с 01.01.2018 по 30.06.2018 - 23,93 руб./куб.м
с 01.07.2018 по 31.12.2018 - 25,50 руб./куб.м</t>
  </si>
  <si>
    <t>01.01.2017-31.12.2018</t>
  </si>
  <si>
    <t>2017 год - 14228,14 тыс.руб.
2018 год - 8672,66 тыс.руб.</t>
  </si>
  <si>
    <t>2017 год - 2433,02 тыс.руб.
2018 год - 945,44 тыс.руб.</t>
  </si>
  <si>
    <t>2017 год - 179,96 тыс.куб.м
2018 год - 294,50 тыс.куб.м</t>
  </si>
  <si>
    <t>2017 год - 31,07 тыс.куб.м
2018 год - 38,25 тыс.куб.м</t>
  </si>
  <si>
    <t>5520,81 тыс.руб.</t>
  </si>
  <si>
    <t>398,47 тыс.руб.</t>
  </si>
  <si>
    <t>1890,50 тыс.руб.</t>
  </si>
  <si>
    <t>161,64 тыс.руб.</t>
  </si>
  <si>
    <t>Форма 2.14. Информация о предложении Южного филиала ООО "Газпром энерго"
об установлении тарифов в сфере водоотведения на 2017 год</t>
  </si>
  <si>
    <t>Водоотведение</t>
  </si>
  <si>
    <t>Метод индексации установленных тарифов</t>
  </si>
  <si>
    <t>Расчетная величина тарифов, руб/куб.м. с НДС</t>
  </si>
  <si>
    <t>135,78;                                                      171,97</t>
  </si>
  <si>
    <t>с 01.01.2017 по 31.12.2017</t>
  </si>
  <si>
    <t>https://tariff.eias.ru/disclo/get_file?p_guid=60e17bd2-24ea-4570-9c37-3928d0b26bac</t>
  </si>
  <si>
    <t>Сведения о необходимой валовой выручке на соответствующий период, тыс. руб.</t>
  </si>
  <si>
    <t>280 662,09;                                                      360 954,05</t>
  </si>
  <si>
    <t>Годовой объем отпущенной потребителям воды,  тыс./куб.м.</t>
  </si>
  <si>
    <t>Южно-Уральский филиал 
ООО "Газпром энерго" на 01.05.2016</t>
  </si>
  <si>
    <t>Южно-Уральский филиал 
ООО "Газпром энерго" на 18.10.2016</t>
  </si>
  <si>
    <t>549 578,93 тыс.руб.</t>
  </si>
  <si>
    <t>2 973,097 тыс. м.куб.</t>
  </si>
  <si>
    <t xml:space="preserve"> -46715,8 тыс.руб.</t>
  </si>
  <si>
    <t>Дифференцированный тариф  на водоотведение:
1.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(ООО «Газпром добыча Оренбург» стоков 1 категории) - 181,01 руб./м3;
2. сточные воды, отводимые иными абонентами (3 категория стоков) -  331,49 руб./м3;
3.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 (условночистые стоки  ПАО «Т Плюс» Каргалинская ТЭЦ (далее –КТЭЦ) - 88,97руб/м3;
4. сточные воды, отводимые абонентами, для объектов которых устанавливаются нормативы  водоотведения (сброса) по составу сточных вод, нормативы    допустимых сбросов  абонентов (прочие) -  130,65 руб./м3.</t>
  </si>
  <si>
    <t xml:space="preserve">Дифференцированный тариф на водоотведение:
1.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(ООО «Газпром добыча Оренбург» стоков 1 категории) - 286,33 руб./м3;
2. сточные воды, отводимые иными абонентами (3 категория стоков) -  390,70 руб./м3;
3. сточные воды, отводимые абонентами, для объектов которых устанавливаются нормативы  водоотведения (сброса) по составу сточных вод, нормативы допустимых сбросов абонентов  (условночистые стоки  ПАО «Т Плюс» Каргалинская ТЭЦ (далее – КТЭЦ) - 103,60 руб/м3;
4. сточные воды, отводимые абонентами, для объектов которых устанавливаются нормативы  водоотведения (сброса) по составу сточных вод, нормативы    допустимых сбросов  абонентов (прочие) -  148,68 руб./м3.
</t>
  </si>
  <si>
    <t>Метод экономически обоснованных расходов (затрат)</t>
  </si>
  <si>
    <t>233, 59 руб./куб.м.</t>
  </si>
  <si>
    <t>Ставка платы за объем транспортируемой сточной воды - 0,895 руб. / куб. м/
Ставка платы за содержание мощности - 5462,17 руб./куб. м в час/</t>
  </si>
  <si>
    <t>Изменения от 18.11.2016</t>
  </si>
  <si>
    <t>двухставочный тариф:  ставка платы за содержание 645 723,44  руб. руб/м3/час/мес.
 ставка платы за потребление -211,93 руб./м3</t>
  </si>
  <si>
    <t>МО ГО «Ухта» (объекты АБК 4-микрорайон)</t>
  </si>
  <si>
    <t>метод экономически обоснованных затрат</t>
  </si>
  <si>
    <t>1 232,79 руб./куб.м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</si>
</sst>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4" fontId="48" fillId="33" borderId="19" xfId="0" applyNumberFormat="1" applyFont="1" applyFill="1" applyBorder="1" applyAlignment="1">
      <alignment horizontal="center" vertical="center" wrapText="1"/>
    </xf>
    <xf numFmtId="171" fontId="48" fillId="0" borderId="20" xfId="59" applyFont="1" applyBorder="1" applyAlignment="1">
      <alignment horizontal="center" vertical="center" wrapText="1"/>
    </xf>
    <xf numFmtId="4" fontId="48" fillId="33" borderId="21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71" fontId="1" fillId="33" borderId="19" xfId="59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left" vertical="top" wrapText="1"/>
    </xf>
    <xf numFmtId="0" fontId="48" fillId="33" borderId="19" xfId="0" applyFont="1" applyFill="1" applyBorder="1" applyAlignment="1">
      <alignment horizontal="right"/>
    </xf>
    <xf numFmtId="0" fontId="48" fillId="33" borderId="21" xfId="0" applyFont="1" applyFill="1" applyBorder="1" applyAlignment="1">
      <alignment horizontal="right"/>
    </xf>
    <xf numFmtId="0" fontId="48" fillId="0" borderId="19" xfId="0" applyFont="1" applyBorder="1" applyAlignment="1">
      <alignment horizontal="left" wrapText="1"/>
    </xf>
    <xf numFmtId="0" fontId="48" fillId="0" borderId="19" xfId="0" applyFont="1" applyBorder="1" applyAlignment="1">
      <alignment wrapText="1"/>
    </xf>
    <xf numFmtId="0" fontId="1" fillId="0" borderId="18" xfId="0" applyFont="1" applyBorder="1" applyAlignment="1">
      <alignment horizontal="justify" vertical="top" wrapText="1"/>
    </xf>
    <xf numFmtId="171" fontId="48" fillId="33" borderId="19" xfId="59" applyFont="1" applyFill="1" applyBorder="1" applyAlignment="1">
      <alignment horizontal="right" wrapText="1"/>
    </xf>
    <xf numFmtId="171" fontId="48" fillId="33" borderId="21" xfId="59" applyFont="1" applyFill="1" applyBorder="1" applyAlignment="1">
      <alignment horizontal="right" wrapText="1"/>
    </xf>
    <xf numFmtId="171" fontId="48" fillId="33" borderId="20" xfId="59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right"/>
    </xf>
    <xf numFmtId="0" fontId="49" fillId="33" borderId="19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171" fontId="48" fillId="33" borderId="23" xfId="59" applyFont="1" applyFill="1" applyBorder="1" applyAlignment="1">
      <alignment horizontal="right" wrapText="1"/>
    </xf>
    <xf numFmtId="171" fontId="48" fillId="33" borderId="24" xfId="59" applyFont="1" applyFill="1" applyBorder="1" applyAlignment="1">
      <alignment horizontal="right" wrapText="1"/>
    </xf>
    <xf numFmtId="171" fontId="48" fillId="33" borderId="25" xfId="59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justify" vertical="top" wrapText="1"/>
    </xf>
    <xf numFmtId="4" fontId="1" fillId="0" borderId="25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justify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vertical="top" wrapText="1"/>
    </xf>
    <xf numFmtId="4" fontId="1" fillId="0" borderId="30" xfId="0" applyNumberFormat="1" applyFont="1" applyFill="1" applyBorder="1" applyAlignment="1">
      <alignment horizontal="right" vertical="top"/>
    </xf>
    <xf numFmtId="0" fontId="1" fillId="0" borderId="30" xfId="0" applyFont="1" applyBorder="1" applyAlignment="1">
      <alignment horizontal="right" vertical="top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31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center" vertical="top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71" fontId="1" fillId="33" borderId="23" xfId="59" applyFont="1" applyFill="1" applyBorder="1" applyAlignment="1">
      <alignment horizontal="right"/>
    </xf>
    <xf numFmtId="0" fontId="1" fillId="33" borderId="17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171" fontId="1" fillId="33" borderId="36" xfId="59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/>
    </xf>
    <xf numFmtId="171" fontId="1" fillId="33" borderId="36" xfId="59" applyFont="1" applyFill="1" applyBorder="1" applyAlignment="1">
      <alignment horizontal="center"/>
    </xf>
    <xf numFmtId="171" fontId="1" fillId="33" borderId="36" xfId="59" applyFont="1" applyFill="1" applyBorder="1" applyAlignment="1">
      <alignment horizontal="right"/>
    </xf>
    <xf numFmtId="171" fontId="1" fillId="33" borderId="34" xfId="59" applyFont="1" applyFill="1" applyBorder="1" applyAlignment="1">
      <alignment horizontal="right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left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71" fontId="1" fillId="33" borderId="19" xfId="59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/>
    </xf>
    <xf numFmtId="171" fontId="1" fillId="33" borderId="19" xfId="59" applyFont="1" applyFill="1" applyBorder="1" applyAlignment="1">
      <alignment horizontal="center"/>
    </xf>
    <xf numFmtId="171" fontId="1" fillId="33" borderId="19" xfId="59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30" xfId="0" applyFont="1" applyFill="1" applyBorder="1" applyAlignment="1">
      <alignment horizontal="left" vertical="top" wrapText="1"/>
    </xf>
    <xf numFmtId="0" fontId="1" fillId="0" borderId="35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0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4" fillId="0" borderId="41" xfId="0" applyFont="1" applyBorder="1" applyAlignment="1">
      <alignment horizontal="justify" vertical="top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top" wrapText="1"/>
    </xf>
    <xf numFmtId="49" fontId="35" fillId="0" borderId="40" xfId="42" applyNumberForma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33" borderId="20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71" fontId="1" fillId="33" borderId="20" xfId="59" applyFont="1" applyFill="1" applyBorder="1" applyAlignment="1">
      <alignment horizontal="center" vertical="center" wrapText="1"/>
    </xf>
    <xf numFmtId="171" fontId="48" fillId="0" borderId="20" xfId="59" applyFont="1" applyFill="1" applyBorder="1" applyAlignment="1">
      <alignment horizontal="right" wrapText="1"/>
    </xf>
    <xf numFmtId="171" fontId="48" fillId="0" borderId="21" xfId="59" applyFont="1" applyFill="1" applyBorder="1" applyAlignment="1">
      <alignment horizontal="right" wrapText="1"/>
    </xf>
    <xf numFmtId="0" fontId="48" fillId="0" borderId="20" xfId="0" applyFont="1" applyFill="1" applyBorder="1" applyAlignment="1">
      <alignment horizontal="right"/>
    </xf>
    <xf numFmtId="0" fontId="48" fillId="0" borderId="21" xfId="0" applyFont="1" applyFill="1" applyBorder="1" applyAlignment="1">
      <alignment horizontal="right"/>
    </xf>
    <xf numFmtId="0" fontId="49" fillId="0" borderId="20" xfId="0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171" fontId="48" fillId="0" borderId="25" xfId="59" applyFont="1" applyFill="1" applyBorder="1" applyAlignment="1">
      <alignment horizontal="right" wrapText="1"/>
    </xf>
    <xf numFmtId="171" fontId="48" fillId="0" borderId="24" xfId="59" applyFont="1" applyFill="1" applyBorder="1" applyAlignment="1">
      <alignment horizontal="right" wrapText="1"/>
    </xf>
    <xf numFmtId="0" fontId="7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4" fontId="1" fillId="0" borderId="3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2;&#1086;&#1089;&#1082;&#1086;&#1074;&#1089;&#1082;&#1072;&#1103;%20&#1086;&#1073;&#1083;&#1072;&#1089;&#1090;&#1100;+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6;&#1103;&#1079;&#1072;&#1085;&#1089;&#1082;&#1072;&#1103;%20&#1086;&#1073;&#1083;&#1072;&#1089;&#1090;&#1100;+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2;&#1086;&#1089;&#1082;&#1074;&#1072;+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1;&#1080;&#1087;&#1077;&#1094;&#1082;&#1072;&#1103;%20&#1086;&#1073;&#1083;&#1072;&#1089;&#1090;&#1100;+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8;&#1091;&#1083;&#1100;&#1089;&#1082;&#1072;&#1103;%20&#1086;&#1073;&#1083;&#1072;&#1089;&#1090;&#1100;%20&#1065;&#1077;&#1082;&#1080;&#1085;&#1089;&#1082;&#1080;&#1081;%20&#1088;&#1072;&#1081;&#1086;&#1085;+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54;&#1090;&#1076;&#1077;&#1083;%20&#1087;&#1083;&#1072;&#1085;&#1080;&#1088;.&#1087;&#1088;&#1086;&#1080;&#1079;&#1074;.&#1086;&#1088;&#1075;&#1072;&#1085;&#1080;&#1079;.%20&#1090;&#1088;&#1091;&#1076;&#1072;%20&#1080;%20&#1079;&#1087;\&#1054;&#1055;&#1055;%20,&#1054;&#1058;&#1080;&#1047;&#1055;\&#1058;&#1072;&#1088;&#1080;&#1092;&#1099;%202017\&#1056;&#1072;&#1089;&#1095;&#1077;&#1090;%20&#1090;&#1072;&#1088;&#1080;&#1092;&#1086;&#1074;\03-&#1042;&#1086;&#1076;&#1072;%20&#1089;&#1090;&#1086;&#1082;&#1080;\&#1042;&#1086;&#1076;&#1086;&#1086;&#1090;&#1074;&#1077;&#1076;&#1077;&#1085;&#1080;&#1077;%20&#1058;&#1091;&#1083;&#1100;&#1089;&#1082;&#1072;&#1103;%20&#1086;&#1073;&#1083;&#1072;&#1089;&#1090;&#1100;%20&#1045;&#1092;&#1088;&#1077;&#1084;&#1086;&#1074;&#1089;&#1082;&#1080;&#1081;%20&#1088;&#1072;&#1081;&#1086;&#1085;+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76;&#1088;&#1072;&#1079;&#1076;&#1077;&#1083;&#1077;&#1085;&#1080;&#1103;\&#1055;&#1069;&#1054;\&#1058;&#1072;&#1088;&#1080;&#1092;&#1099;%202017\&#1056;&#1077;&#1089;&#1087;&#1091;&#1073;&#1083;&#1080;&#1082;&#1072;%20&#1050;&#1086;&#1084;&#1080;\&#1042;&#1086;&#1076;&#1072;%2017\&#1059;&#1093;&#1090;&#1072;%20&#1040;&#1041;&#1050;%2017\1.%20Shablon%20VS%20(&#1040;&#1041;&#1050;)%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 У"/>
      <sheetName val="Лист6 У"/>
    </sheetNames>
    <sheetDataSet>
      <sheetData sheetId="0">
        <row r="24">
          <cell r="D24">
            <v>372.7800452671833</v>
          </cell>
        </row>
        <row r="34">
          <cell r="D34">
            <v>5298.07794571761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"/>
      <sheetName val="Лист6 У"/>
    </sheetNames>
    <sheetDataSet>
      <sheetData sheetId="0">
        <row r="31">
          <cell r="D31">
            <v>3460.610971530202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"/>
      <sheetName val="Лист6 У"/>
    </sheetNames>
    <sheetDataSet>
      <sheetData sheetId="0">
        <row r="31">
          <cell r="D31">
            <v>3718.8941684551974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"/>
      <sheetName val="Лист6 У"/>
    </sheetNames>
    <sheetDataSet>
      <sheetData sheetId="0">
        <row r="31">
          <cell r="D31">
            <v>1822.595985225247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"/>
      <sheetName val="Лист6 У"/>
    </sheetNames>
    <sheetDataSet>
      <sheetData sheetId="0">
        <row r="31">
          <cell r="D31">
            <v>8508.108570801707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НР"/>
      <sheetName val="РЭ"/>
      <sheetName val="Рез"/>
      <sheetName val="Лист6 У"/>
    </sheetNames>
    <sheetDataSet>
      <sheetData sheetId="0">
        <row r="31">
          <cell r="D31">
            <v>3582.8442252745026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форма0"/>
      <sheetName val="форма1"/>
      <sheetName val="форма2"/>
      <sheetName val="форма3"/>
      <sheetName val="форма4"/>
      <sheetName val="форма5"/>
      <sheetName val="форма6"/>
      <sheetName val="все"/>
      <sheetName val="Лист1"/>
      <sheetName val="Лист2"/>
      <sheetName val="Лист3"/>
    </sheetNames>
    <sheetDataSet>
      <sheetData sheetId="3">
        <row r="142">
          <cell r="K142">
            <v>4.34692</v>
          </cell>
        </row>
      </sheetData>
      <sheetData sheetId="4">
        <row r="122">
          <cell r="O122">
            <v>5358.8433558709985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ariff.eias.ru/disclo/get_file?p_guid=60e17bd2-24ea-4570-9c37-3928d0b26bac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6"/>
  <sheetViews>
    <sheetView tabSelected="1" zoomScale="85" zoomScaleNormal="85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75.00390625" style="35" customWidth="1"/>
    <col min="2" max="2" width="67.125" style="35" customWidth="1"/>
    <col min="3" max="16384" width="9.125" style="35" customWidth="1"/>
  </cols>
  <sheetData>
    <row r="1" spans="1:2" ht="12.75">
      <c r="A1" s="157" t="s">
        <v>56</v>
      </c>
      <c r="B1" s="157"/>
    </row>
    <row r="2" spans="1:2" ht="12.75">
      <c r="A2" s="157"/>
      <c r="B2" s="157"/>
    </row>
    <row r="3" spans="1:2" ht="12.75">
      <c r="A3" s="157"/>
      <c r="B3" s="157"/>
    </row>
    <row r="4" spans="1:2" s="52" customFormat="1" ht="12.75">
      <c r="A4" s="51" t="s">
        <v>11</v>
      </c>
      <c r="B4" s="51" t="s">
        <v>16</v>
      </c>
    </row>
    <row r="5" spans="1:2" s="52" customFormat="1" ht="12.75">
      <c r="A5" s="53" t="s">
        <v>12</v>
      </c>
      <c r="B5" s="53" t="s">
        <v>17</v>
      </c>
    </row>
    <row r="6" spans="1:2" s="52" customFormat="1" ht="12.75">
      <c r="A6" s="51" t="s">
        <v>13</v>
      </c>
      <c r="B6" s="51">
        <v>7736186950</v>
      </c>
    </row>
    <row r="7" spans="1:2" s="52" customFormat="1" ht="12.75">
      <c r="A7" s="51" t="s">
        <v>14</v>
      </c>
      <c r="B7" s="51">
        <v>860202001</v>
      </c>
    </row>
    <row r="8" spans="1:2" s="52" customFormat="1" ht="12.75">
      <c r="A8" s="54" t="s">
        <v>15</v>
      </c>
      <c r="B8" s="54" t="s">
        <v>18</v>
      </c>
    </row>
    <row r="9" spans="1:2" ht="25.5">
      <c r="A9" s="55" t="s">
        <v>2</v>
      </c>
      <c r="B9" s="56" t="s">
        <v>20</v>
      </c>
    </row>
    <row r="10" spans="1:2" ht="25.5">
      <c r="A10" s="55" t="s">
        <v>3</v>
      </c>
      <c r="B10" s="102" t="s">
        <v>43</v>
      </c>
    </row>
    <row r="11" spans="1:2" ht="12.75">
      <c r="A11" s="55" t="s">
        <v>4</v>
      </c>
      <c r="B11" s="57">
        <v>2017</v>
      </c>
    </row>
    <row r="12" spans="1:2" ht="189.75" customHeight="1">
      <c r="A12" s="55" t="s">
        <v>5</v>
      </c>
      <c r="B12" s="58" t="s">
        <v>85</v>
      </c>
    </row>
    <row r="13" spans="1:2" ht="12.75">
      <c r="A13" s="55" t="s">
        <v>6</v>
      </c>
      <c r="B13" s="59">
        <v>395690.08</v>
      </c>
    </row>
    <row r="14" spans="1:2" ht="12.75">
      <c r="A14" s="55" t="s">
        <v>7</v>
      </c>
      <c r="B14" s="59">
        <v>787.17</v>
      </c>
    </row>
    <row r="15" spans="1:2" ht="63.75">
      <c r="A15" s="55" t="s">
        <v>8</v>
      </c>
      <c r="B15" s="59">
        <v>43859.36</v>
      </c>
    </row>
    <row r="16" spans="1:3" ht="76.5">
      <c r="A16" s="55" t="s">
        <v>9</v>
      </c>
      <c r="B16" s="60" t="s">
        <v>10</v>
      </c>
      <c r="C16" s="35" t="s">
        <v>19</v>
      </c>
    </row>
  </sheetData>
  <sheetProtection password="C6A3" sheet="1"/>
  <mergeCells count="3">
    <mergeCell ref="A1:B1"/>
    <mergeCell ref="A2:B2"/>
    <mergeCell ref="A3:B3"/>
  </mergeCells>
  <printOptions/>
  <pageMargins left="0.8661417322834646" right="0.5905511811023623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0" zoomScaleNormal="70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62.75390625" style="35" customWidth="1"/>
    <col min="2" max="2" width="64.875" style="35" customWidth="1"/>
    <col min="3" max="3" width="2.875" style="35" customWidth="1"/>
    <col min="4" max="4" width="64.00390625" style="35" customWidth="1"/>
    <col min="5" max="5" width="65.00390625" style="35" customWidth="1"/>
    <col min="6" max="16384" width="9.125" style="35" customWidth="1"/>
  </cols>
  <sheetData>
    <row r="1" spans="1:5" ht="12.75">
      <c r="A1" s="158" t="s">
        <v>0</v>
      </c>
      <c r="B1" s="159"/>
      <c r="D1" s="158" t="s">
        <v>0</v>
      </c>
      <c r="E1" s="159"/>
    </row>
    <row r="2" spans="1:5" ht="12.75">
      <c r="A2" s="158" t="s">
        <v>21</v>
      </c>
      <c r="B2" s="159"/>
      <c r="D2" s="158" t="s">
        <v>21</v>
      </c>
      <c r="E2" s="159"/>
    </row>
    <row r="3" spans="1:5" ht="12.75">
      <c r="A3" s="158" t="s">
        <v>1</v>
      </c>
      <c r="B3" s="159"/>
      <c r="D3" s="158" t="s">
        <v>1</v>
      </c>
      <c r="E3" s="159"/>
    </row>
    <row r="4" spans="1:5" ht="12.75">
      <c r="A4" s="160" t="s">
        <v>22</v>
      </c>
      <c r="B4" s="161"/>
      <c r="D4" s="160" t="s">
        <v>22</v>
      </c>
      <c r="E4" s="161"/>
    </row>
    <row r="5" spans="1:5" ht="12.75">
      <c r="A5" s="160" t="s">
        <v>23</v>
      </c>
      <c r="B5" s="161"/>
      <c r="D5" s="160" t="s">
        <v>23</v>
      </c>
      <c r="E5" s="161"/>
    </row>
    <row r="6" spans="1:5" ht="12.75">
      <c r="A6" s="160" t="s">
        <v>24</v>
      </c>
      <c r="B6" s="161"/>
      <c r="D6" s="160" t="s">
        <v>24</v>
      </c>
      <c r="E6" s="161"/>
    </row>
    <row r="7" spans="1:5" ht="12.75">
      <c r="A7" s="162" t="s">
        <v>25</v>
      </c>
      <c r="B7" s="163"/>
      <c r="D7" s="162" t="s">
        <v>25</v>
      </c>
      <c r="E7" s="163"/>
    </row>
    <row r="8" spans="1:5" ht="12.75">
      <c r="A8" s="164" t="s">
        <v>26</v>
      </c>
      <c r="B8" s="165"/>
      <c r="D8" s="164" t="s">
        <v>40</v>
      </c>
      <c r="E8" s="165"/>
    </row>
    <row r="9" spans="1:5" ht="15.75" customHeight="1" thickBot="1">
      <c r="A9" s="36"/>
      <c r="B9" s="37"/>
      <c r="D9" s="36"/>
      <c r="E9" s="37"/>
    </row>
    <row r="10" spans="1:5" ht="48" customHeight="1">
      <c r="A10" s="38" t="s">
        <v>27</v>
      </c>
      <c r="B10" s="39" t="s">
        <v>28</v>
      </c>
      <c r="D10" s="38" t="s">
        <v>27</v>
      </c>
      <c r="E10" s="40" t="s">
        <v>28</v>
      </c>
    </row>
    <row r="11" spans="1:5" ht="110.25" customHeight="1">
      <c r="A11" s="41" t="s">
        <v>29</v>
      </c>
      <c r="B11" s="42" t="s">
        <v>30</v>
      </c>
      <c r="D11" s="41" t="s">
        <v>29</v>
      </c>
      <c r="E11" s="42" t="s">
        <v>41</v>
      </c>
    </row>
    <row r="12" spans="1:5" ht="23.25" customHeight="1">
      <c r="A12" s="43" t="s">
        <v>31</v>
      </c>
      <c r="B12" s="44" t="s">
        <v>32</v>
      </c>
      <c r="D12" s="41" t="s">
        <v>31</v>
      </c>
      <c r="E12" s="44" t="s">
        <v>32</v>
      </c>
    </row>
    <row r="13" spans="1:5" ht="127.5">
      <c r="A13" s="41" t="s">
        <v>33</v>
      </c>
      <c r="B13" s="45" t="s">
        <v>83</v>
      </c>
      <c r="D13" s="41" t="s">
        <v>33</v>
      </c>
      <c r="E13" s="45" t="s">
        <v>84</v>
      </c>
    </row>
    <row r="14" spans="1:5" ht="34.5" customHeight="1">
      <c r="A14" s="41" t="s">
        <v>34</v>
      </c>
      <c r="B14" s="46">
        <v>999881</v>
      </c>
      <c r="D14" s="41" t="s">
        <v>34</v>
      </c>
      <c r="E14" s="46">
        <v>4695.93</v>
      </c>
    </row>
    <row r="15" spans="1:5" ht="40.5" customHeight="1">
      <c r="A15" s="41" t="s">
        <v>35</v>
      </c>
      <c r="B15" s="47" t="s">
        <v>36</v>
      </c>
      <c r="D15" s="41" t="s">
        <v>35</v>
      </c>
      <c r="E15" s="47" t="s">
        <v>42</v>
      </c>
    </row>
    <row r="16" spans="1:5" ht="76.5">
      <c r="A16" s="41" t="s">
        <v>37</v>
      </c>
      <c r="B16" s="48" t="s">
        <v>38</v>
      </c>
      <c r="D16" s="41" t="s">
        <v>37</v>
      </c>
      <c r="E16" s="48" t="s">
        <v>38</v>
      </c>
    </row>
    <row r="17" spans="1:5" ht="90" thickBot="1">
      <c r="A17" s="49" t="s">
        <v>39</v>
      </c>
      <c r="B17" s="50">
        <v>15246.85</v>
      </c>
      <c r="D17" s="49" t="s">
        <v>39</v>
      </c>
      <c r="E17" s="50">
        <v>15246.85</v>
      </c>
    </row>
    <row r="52" ht="6" customHeight="1"/>
  </sheetData>
  <sheetProtection password="C6A3" sheet="1"/>
  <mergeCells count="16">
    <mergeCell ref="D5:E5"/>
    <mergeCell ref="D6:E6"/>
    <mergeCell ref="D7:E7"/>
    <mergeCell ref="D8:E8"/>
    <mergeCell ref="A6:B6"/>
    <mergeCell ref="A7:B7"/>
    <mergeCell ref="A8:B8"/>
    <mergeCell ref="A5:B5"/>
    <mergeCell ref="D1:E1"/>
    <mergeCell ref="D2:E2"/>
    <mergeCell ref="D3:E3"/>
    <mergeCell ref="D4:E4"/>
    <mergeCell ref="A1:B1"/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83.875" style="62" customWidth="1"/>
    <col min="2" max="3" width="45.125" style="70" customWidth="1"/>
    <col min="4" max="5" width="42.875" style="62" customWidth="1"/>
    <col min="6" max="7" width="41.75390625" style="62" customWidth="1"/>
    <col min="8" max="9" width="44.375" style="62" customWidth="1"/>
    <col min="10" max="16384" width="9.125" style="62" customWidth="1"/>
  </cols>
  <sheetData>
    <row r="1" spans="1:9" ht="25.5">
      <c r="A1" s="61" t="s">
        <v>56</v>
      </c>
      <c r="B1" s="154"/>
      <c r="C1" s="154" t="s">
        <v>174</v>
      </c>
      <c r="D1" s="154"/>
      <c r="E1" s="154" t="s">
        <v>174</v>
      </c>
      <c r="F1" s="154"/>
      <c r="G1" s="154" t="s">
        <v>174</v>
      </c>
      <c r="H1" s="154"/>
      <c r="I1" s="154" t="s">
        <v>174</v>
      </c>
    </row>
    <row r="2" spans="1:9" ht="12.75">
      <c r="A2" s="61"/>
      <c r="B2" s="61" t="s">
        <v>44</v>
      </c>
      <c r="C2" s="61" t="s">
        <v>44</v>
      </c>
      <c r="D2" s="61" t="s">
        <v>44</v>
      </c>
      <c r="E2" s="61" t="s">
        <v>44</v>
      </c>
      <c r="F2" s="61" t="s">
        <v>44</v>
      </c>
      <c r="G2" s="61" t="s">
        <v>44</v>
      </c>
      <c r="H2" s="61" t="s">
        <v>44</v>
      </c>
      <c r="I2" s="61" t="s">
        <v>44</v>
      </c>
    </row>
    <row r="3" spans="1:9" ht="27.75" customHeight="1">
      <c r="A3" s="61"/>
      <c r="B3" s="61" t="s">
        <v>45</v>
      </c>
      <c r="C3" s="61" t="s">
        <v>45</v>
      </c>
      <c r="D3" s="61" t="s">
        <v>46</v>
      </c>
      <c r="E3" s="61" t="s">
        <v>46</v>
      </c>
      <c r="F3" s="61" t="s">
        <v>47</v>
      </c>
      <c r="G3" s="61" t="s">
        <v>47</v>
      </c>
      <c r="H3" s="61" t="s">
        <v>48</v>
      </c>
      <c r="I3" s="61" t="s">
        <v>48</v>
      </c>
    </row>
    <row r="4" spans="1:9" ht="12.75">
      <c r="A4" s="63" t="s">
        <v>2</v>
      </c>
      <c r="B4" s="61" t="s">
        <v>49</v>
      </c>
      <c r="C4" s="61" t="s">
        <v>49</v>
      </c>
      <c r="D4" s="64" t="s">
        <v>49</v>
      </c>
      <c r="E4" s="64" t="s">
        <v>49</v>
      </c>
      <c r="F4" s="64" t="s">
        <v>49</v>
      </c>
      <c r="G4" s="64" t="s">
        <v>49</v>
      </c>
      <c r="H4" s="64" t="s">
        <v>49</v>
      </c>
      <c r="I4" s="64" t="s">
        <v>49</v>
      </c>
    </row>
    <row r="5" spans="1:9" ht="87" customHeight="1">
      <c r="A5" s="63" t="s">
        <v>3</v>
      </c>
      <c r="B5" s="65" t="s">
        <v>50</v>
      </c>
      <c r="C5" s="65" t="s">
        <v>175</v>
      </c>
      <c r="D5" s="66">
        <v>302.74798122331043</v>
      </c>
      <c r="E5" s="66">
        <v>336.47</v>
      </c>
      <c r="F5" s="66">
        <v>495.845141759857</v>
      </c>
      <c r="G5" s="66">
        <v>491.27</v>
      </c>
      <c r="H5" s="66">
        <v>426.4258394815647</v>
      </c>
      <c r="I5" s="66">
        <v>499.38</v>
      </c>
    </row>
    <row r="6" spans="1:9" ht="12.75">
      <c r="A6" s="63" t="s">
        <v>4</v>
      </c>
      <c r="B6" s="68" t="s">
        <v>51</v>
      </c>
      <c r="C6" s="68" t="s">
        <v>51</v>
      </c>
      <c r="D6" s="68" t="s">
        <v>51</v>
      </c>
      <c r="E6" s="68" t="s">
        <v>51</v>
      </c>
      <c r="F6" s="68" t="s">
        <v>51</v>
      </c>
      <c r="G6" s="68" t="s">
        <v>51</v>
      </c>
      <c r="H6" s="68" t="s">
        <v>51</v>
      </c>
      <c r="I6" s="68" t="s">
        <v>51</v>
      </c>
    </row>
    <row r="7" spans="1:9" ht="127.5">
      <c r="A7" s="63" t="s">
        <v>5</v>
      </c>
      <c r="B7" s="61" t="s">
        <v>52</v>
      </c>
      <c r="C7" s="61" t="s">
        <v>52</v>
      </c>
      <c r="D7" s="67" t="s">
        <v>53</v>
      </c>
      <c r="E7" s="67" t="s">
        <v>53</v>
      </c>
      <c r="F7" s="67" t="s">
        <v>54</v>
      </c>
      <c r="G7" s="67" t="s">
        <v>54</v>
      </c>
      <c r="H7" s="67" t="s">
        <v>55</v>
      </c>
      <c r="I7" s="67" t="s">
        <v>55</v>
      </c>
    </row>
    <row r="8" spans="1:9" ht="12.75">
      <c r="A8" s="63" t="s">
        <v>6</v>
      </c>
      <c r="B8" s="66">
        <v>47249.9507269509</v>
      </c>
      <c r="C8" s="66">
        <v>42974.55</v>
      </c>
      <c r="D8" s="68">
        <v>35878.96600275574</v>
      </c>
      <c r="E8" s="68">
        <v>35878.97</v>
      </c>
      <c r="F8" s="66">
        <v>328746.32067706867</v>
      </c>
      <c r="G8" s="66">
        <v>315930.44</v>
      </c>
      <c r="H8" s="66">
        <v>60216.872070710204</v>
      </c>
      <c r="I8" s="66">
        <v>61632.42</v>
      </c>
    </row>
    <row r="9" spans="1:9" ht="12.75">
      <c r="A9" s="63" t="s">
        <v>7</v>
      </c>
      <c r="B9" s="68">
        <v>43.74</v>
      </c>
      <c r="C9" s="68">
        <v>27.241</v>
      </c>
      <c r="D9" s="69">
        <v>118.51</v>
      </c>
      <c r="E9" s="69">
        <v>106.63</v>
      </c>
      <c r="F9" s="69">
        <v>663</v>
      </c>
      <c r="G9" s="69">
        <v>643.084</v>
      </c>
      <c r="H9" s="69">
        <v>141.21</v>
      </c>
      <c r="I9" s="69">
        <v>123.42</v>
      </c>
    </row>
    <row r="10" spans="1:9" ht="51">
      <c r="A10" s="63" t="s">
        <v>8</v>
      </c>
      <c r="B10" s="66">
        <v>2162</v>
      </c>
      <c r="C10" s="66">
        <v>2162</v>
      </c>
      <c r="D10" s="68">
        <v>6860</v>
      </c>
      <c r="E10" s="68">
        <v>6860</v>
      </c>
      <c r="F10" s="68">
        <v>66518</v>
      </c>
      <c r="G10" s="68">
        <v>66518</v>
      </c>
      <c r="H10" s="68">
        <v>9918</v>
      </c>
      <c r="I10" s="68">
        <v>9918</v>
      </c>
    </row>
    <row r="11" spans="1:9" ht="63.75">
      <c r="A11" s="63" t="s">
        <v>9</v>
      </c>
      <c r="B11" s="68">
        <v>11291</v>
      </c>
      <c r="C11" s="68">
        <v>11291</v>
      </c>
      <c r="D11" s="68">
        <v>8353</v>
      </c>
      <c r="E11" s="68">
        <v>8353</v>
      </c>
      <c r="F11" s="68">
        <v>42203</v>
      </c>
      <c r="G11" s="68">
        <v>42203</v>
      </c>
      <c r="H11" s="68">
        <v>15359</v>
      </c>
      <c r="I11" s="68">
        <v>15359</v>
      </c>
    </row>
  </sheetData>
  <sheetProtection password="C6A3" sheet="1"/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4.375" style="1" customWidth="1"/>
    <col min="2" max="2" width="44.00390625" style="1" customWidth="1"/>
    <col min="3" max="5" width="42.625" style="1" customWidth="1"/>
    <col min="6" max="6" width="41.25390625" style="1" customWidth="1"/>
    <col min="7" max="7" width="39.875" style="1" customWidth="1"/>
    <col min="8" max="8" width="40.625" style="1" customWidth="1"/>
    <col min="9" max="9" width="43.125" style="1" customWidth="1"/>
    <col min="10" max="16384" width="9.125" style="1" customWidth="1"/>
  </cols>
  <sheetData>
    <row r="1" spans="1:9" ht="47.25" customHeight="1" thickBot="1">
      <c r="A1" s="2" t="s">
        <v>56</v>
      </c>
      <c r="B1" s="166"/>
      <c r="C1" s="166"/>
      <c r="D1" s="166"/>
      <c r="E1" s="166"/>
      <c r="F1" s="166"/>
      <c r="G1" s="166"/>
      <c r="H1" s="166"/>
      <c r="I1" s="166"/>
    </row>
    <row r="2" spans="1:9" ht="41.25" customHeight="1" thickBot="1">
      <c r="A2" s="167"/>
      <c r="B2" s="3" t="s">
        <v>57</v>
      </c>
      <c r="C2" s="4" t="s">
        <v>57</v>
      </c>
      <c r="D2" s="4" t="s">
        <v>57</v>
      </c>
      <c r="E2" s="4" t="s">
        <v>57</v>
      </c>
      <c r="F2" s="4" t="s">
        <v>57</v>
      </c>
      <c r="G2" s="4" t="s">
        <v>57</v>
      </c>
      <c r="H2" s="4" t="s">
        <v>57</v>
      </c>
      <c r="I2" s="4" t="s">
        <v>57</v>
      </c>
    </row>
    <row r="3" spans="1:9" ht="13.5" thickBot="1">
      <c r="A3" s="168"/>
      <c r="B3" s="5" t="s">
        <v>58</v>
      </c>
      <c r="C3" s="6" t="s">
        <v>59</v>
      </c>
      <c r="D3" s="7" t="s">
        <v>59</v>
      </c>
      <c r="E3" s="6" t="s">
        <v>59</v>
      </c>
      <c r="F3" s="6" t="s">
        <v>60</v>
      </c>
      <c r="G3" s="6" t="s">
        <v>61</v>
      </c>
      <c r="H3" s="5" t="s">
        <v>62</v>
      </c>
      <c r="I3" s="7" t="s">
        <v>63</v>
      </c>
    </row>
    <row r="4" spans="1:9" ht="72.75" customHeight="1">
      <c r="A4" s="8" t="s">
        <v>2</v>
      </c>
      <c r="B4" s="9" t="s">
        <v>28</v>
      </c>
      <c r="C4" s="9" t="s">
        <v>28</v>
      </c>
      <c r="D4" s="9" t="s">
        <v>171</v>
      </c>
      <c r="E4" s="9" t="s">
        <v>171</v>
      </c>
      <c r="F4" s="9" t="s">
        <v>64</v>
      </c>
      <c r="G4" s="9" t="s">
        <v>28</v>
      </c>
      <c r="H4" s="9" t="s">
        <v>28</v>
      </c>
      <c r="I4" s="9" t="s">
        <v>28</v>
      </c>
    </row>
    <row r="5" spans="1:9" ht="76.5">
      <c r="A5" s="10" t="s">
        <v>3</v>
      </c>
      <c r="B5" s="11" t="s">
        <v>65</v>
      </c>
      <c r="C5" s="12" t="s">
        <v>66</v>
      </c>
      <c r="D5" s="9" t="s">
        <v>172</v>
      </c>
      <c r="E5" s="9" t="s">
        <v>173</v>
      </c>
      <c r="F5" s="13" t="s">
        <v>67</v>
      </c>
      <c r="G5" s="13" t="s">
        <v>68</v>
      </c>
      <c r="H5" s="11" t="s">
        <v>69</v>
      </c>
      <c r="I5" s="13" t="s">
        <v>70</v>
      </c>
    </row>
    <row r="6" spans="1:9" ht="12.75">
      <c r="A6" s="10" t="s">
        <v>4</v>
      </c>
      <c r="B6" s="14" t="s">
        <v>51</v>
      </c>
      <c r="C6" s="14" t="s">
        <v>51</v>
      </c>
      <c r="D6" s="144" t="s">
        <v>51</v>
      </c>
      <c r="E6" s="14" t="s">
        <v>51</v>
      </c>
      <c r="F6" s="14" t="s">
        <v>51</v>
      </c>
      <c r="G6" s="14" t="s">
        <v>51</v>
      </c>
      <c r="H6" s="14" t="s">
        <v>51</v>
      </c>
      <c r="I6" s="14" t="s">
        <v>51</v>
      </c>
    </row>
    <row r="7" spans="1:9" ht="51">
      <c r="A7" s="10" t="s">
        <v>5</v>
      </c>
      <c r="B7" s="15" t="s">
        <v>71</v>
      </c>
      <c r="C7" s="15" t="s">
        <v>72</v>
      </c>
      <c r="D7" s="145"/>
      <c r="E7" s="15"/>
      <c r="F7" s="15" t="s">
        <v>73</v>
      </c>
      <c r="G7" s="15" t="s">
        <v>74</v>
      </c>
      <c r="H7" s="15" t="s">
        <v>75</v>
      </c>
      <c r="I7" s="15" t="s">
        <v>75</v>
      </c>
    </row>
    <row r="8" spans="1:9" ht="12.75">
      <c r="A8" s="16" t="s">
        <v>76</v>
      </c>
      <c r="B8" s="17">
        <v>778.22</v>
      </c>
      <c r="C8" s="18">
        <v>5023.31</v>
      </c>
      <c r="D8" s="25"/>
      <c r="E8" s="18"/>
      <c r="F8" s="18">
        <v>548.2</v>
      </c>
      <c r="G8" s="18">
        <v>168.63</v>
      </c>
      <c r="H8" s="18">
        <v>1530.9</v>
      </c>
      <c r="I8" s="18">
        <v>187.3</v>
      </c>
    </row>
    <row r="9" spans="1:9" ht="12.75">
      <c r="A9" s="19" t="s">
        <v>77</v>
      </c>
      <c r="B9" s="17">
        <v>1</v>
      </c>
      <c r="C9" s="18">
        <v>1</v>
      </c>
      <c r="D9" s="25"/>
      <c r="E9" s="18"/>
      <c r="F9" s="18">
        <v>1</v>
      </c>
      <c r="G9" s="18">
        <v>1</v>
      </c>
      <c r="H9" s="18">
        <v>1</v>
      </c>
      <c r="I9" s="18">
        <v>1</v>
      </c>
    </row>
    <row r="10" spans="1:9" ht="12.75">
      <c r="A10" s="19" t="s">
        <v>78</v>
      </c>
      <c r="B10" s="17">
        <v>0</v>
      </c>
      <c r="C10" s="18" t="s">
        <v>10</v>
      </c>
      <c r="D10" s="25"/>
      <c r="E10" s="18"/>
      <c r="F10" s="18" t="s">
        <v>10</v>
      </c>
      <c r="G10" s="18">
        <v>1.2</v>
      </c>
      <c r="H10" s="18" t="s">
        <v>10</v>
      </c>
      <c r="I10" s="18">
        <v>5</v>
      </c>
    </row>
    <row r="11" spans="1:9" ht="12.75">
      <c r="A11" s="20" t="s">
        <v>79</v>
      </c>
      <c r="B11" s="17"/>
      <c r="C11" s="18"/>
      <c r="D11" s="25"/>
      <c r="E11" s="18"/>
      <c r="F11" s="18"/>
      <c r="G11" s="18"/>
      <c r="H11" s="18"/>
      <c r="I11" s="18"/>
    </row>
    <row r="12" spans="1:9" ht="12.75">
      <c r="A12" s="21" t="s">
        <v>80</v>
      </c>
      <c r="B12" s="17" t="s">
        <v>10</v>
      </c>
      <c r="C12" s="18" t="s">
        <v>10</v>
      </c>
      <c r="D12" s="25"/>
      <c r="E12" s="18"/>
      <c r="F12" s="18" t="s">
        <v>10</v>
      </c>
      <c r="G12" s="18" t="s">
        <v>10</v>
      </c>
      <c r="H12" s="18" t="s">
        <v>10</v>
      </c>
      <c r="I12" s="18" t="s">
        <v>10</v>
      </c>
    </row>
    <row r="13" spans="1:9" ht="15.75">
      <c r="A13" s="21" t="s">
        <v>82</v>
      </c>
      <c r="B13" s="17">
        <v>0.42</v>
      </c>
      <c r="C13" s="18">
        <v>0</v>
      </c>
      <c r="D13" s="25"/>
      <c r="E13" s="18"/>
      <c r="F13" s="18">
        <v>1.3</v>
      </c>
      <c r="G13" s="18">
        <v>0.94</v>
      </c>
      <c r="H13" s="18">
        <v>1</v>
      </c>
      <c r="I13" s="18" t="s">
        <v>10</v>
      </c>
    </row>
    <row r="14" spans="1:9" ht="12.75">
      <c r="A14" s="10" t="s">
        <v>6</v>
      </c>
      <c r="B14" s="22">
        <v>5964.05</v>
      </c>
      <c r="C14" s="23">
        <v>16372.46</v>
      </c>
      <c r="D14" s="146">
        <v>5150.5755812312755</v>
      </c>
      <c r="E14" s="147">
        <v>9482.348915538914</v>
      </c>
      <c r="F14" s="23">
        <f>'[1]Лист1'!$D$34</f>
        <v>5298.07794571761</v>
      </c>
      <c r="G14" s="23">
        <v>2864.26</v>
      </c>
      <c r="H14" s="22">
        <v>16035.42</v>
      </c>
      <c r="I14" s="24">
        <v>4678.19</v>
      </c>
    </row>
    <row r="15" spans="1:9" ht="12.75">
      <c r="A15" s="10" t="s">
        <v>7</v>
      </c>
      <c r="B15" s="17">
        <v>26.35</v>
      </c>
      <c r="C15" s="18">
        <v>45.83</v>
      </c>
      <c r="D15" s="148">
        <v>22.05</v>
      </c>
      <c r="E15" s="149">
        <v>30.518</v>
      </c>
      <c r="F15" s="18">
        <v>14.183</v>
      </c>
      <c r="G15" s="18">
        <v>1.51</v>
      </c>
      <c r="H15" s="17">
        <v>54</v>
      </c>
      <c r="I15" s="25">
        <v>2.9</v>
      </c>
    </row>
    <row r="16" spans="1:9" ht="74.25" customHeight="1">
      <c r="A16" s="10" t="s">
        <v>8</v>
      </c>
      <c r="B16" s="26" t="s">
        <v>81</v>
      </c>
      <c r="C16" s="27"/>
      <c r="D16" s="150"/>
      <c r="E16" s="151">
        <v>4511.440364406779</v>
      </c>
      <c r="F16" s="28"/>
      <c r="G16" s="28"/>
      <c r="H16" s="29"/>
      <c r="I16" s="30"/>
    </row>
    <row r="17" spans="1:9" ht="77.25" thickBot="1">
      <c r="A17" s="31" t="s">
        <v>9</v>
      </c>
      <c r="B17" s="32">
        <f>'[2]Лист1'!$D$31</f>
        <v>3460.610971530202</v>
      </c>
      <c r="C17" s="33">
        <f>'[3]Лист1'!$D$31</f>
        <v>3718.8941684551974</v>
      </c>
      <c r="D17" s="152"/>
      <c r="E17" s="153">
        <v>-792.5461959515815</v>
      </c>
      <c r="F17" s="33">
        <f>'[1]Лист1'!$D$24</f>
        <v>372.7800452671833</v>
      </c>
      <c r="G17" s="33">
        <f>'[4]Лист1'!$D$31</f>
        <v>1822.595985225247</v>
      </c>
      <c r="H17" s="32">
        <f>'[5]Лист1'!$D$31</f>
        <v>8508.108570801707</v>
      </c>
      <c r="I17" s="34">
        <f>'[6]Лист1'!$D$31</f>
        <v>3582.8442252745026</v>
      </c>
    </row>
  </sheetData>
  <sheetProtection password="C6A3" sheet="1"/>
  <mergeCells count="2">
    <mergeCell ref="B1:I1"/>
    <mergeCell ref="A2:A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="87" zoomScaleNormal="87" zoomScalePageLayoutView="0" workbookViewId="0" topLeftCell="A1">
      <selection activeCell="B17" sqref="B17"/>
    </sheetView>
  </sheetViews>
  <sheetFormatPr defaultColWidth="9.00390625" defaultRowHeight="12.75"/>
  <cols>
    <col min="1" max="1" width="65.375" style="72" customWidth="1"/>
    <col min="2" max="2" width="29.00390625" style="72" customWidth="1"/>
    <col min="3" max="3" width="35.375" style="72" customWidth="1"/>
    <col min="4" max="4" width="82.25390625" style="72" customWidth="1"/>
    <col min="5" max="5" width="81.75390625" style="72" customWidth="1"/>
    <col min="6" max="16384" width="9.125" style="72" customWidth="1"/>
  </cols>
  <sheetData>
    <row r="1" spans="1:4" ht="39" thickBot="1">
      <c r="A1" s="2" t="s">
        <v>56</v>
      </c>
      <c r="B1" s="169"/>
      <c r="C1" s="169"/>
      <c r="D1" s="71"/>
    </row>
    <row r="2" spans="1:5" ht="25.5">
      <c r="A2" s="170"/>
      <c r="B2" s="74" t="s">
        <v>86</v>
      </c>
      <c r="C2" s="73" t="s">
        <v>86</v>
      </c>
      <c r="D2" s="88" t="s">
        <v>164</v>
      </c>
      <c r="E2" s="88" t="s">
        <v>165</v>
      </c>
    </row>
    <row r="3" spans="1:5" ht="26.25" thickBot="1">
      <c r="A3" s="171"/>
      <c r="B3" s="80" t="s">
        <v>87</v>
      </c>
      <c r="C3" s="94" t="s">
        <v>88</v>
      </c>
      <c r="D3" s="143" t="s">
        <v>99</v>
      </c>
      <c r="E3" s="143" t="s">
        <v>99</v>
      </c>
    </row>
    <row r="4" spans="1:5" ht="25.5">
      <c r="A4" s="76" t="s">
        <v>2</v>
      </c>
      <c r="B4" s="81" t="s">
        <v>89</v>
      </c>
      <c r="C4" s="95" t="s">
        <v>89</v>
      </c>
      <c r="D4" s="89" t="s">
        <v>89</v>
      </c>
      <c r="E4" s="89" t="s">
        <v>89</v>
      </c>
    </row>
    <row r="5" spans="1:5" ht="144" customHeight="1">
      <c r="A5" s="77" t="s">
        <v>3</v>
      </c>
      <c r="B5" s="82" t="s">
        <v>90</v>
      </c>
      <c r="C5" s="96" t="s">
        <v>91</v>
      </c>
      <c r="D5" s="142" t="s">
        <v>170</v>
      </c>
      <c r="E5" s="142" t="s">
        <v>169</v>
      </c>
    </row>
    <row r="6" spans="1:5" ht="12.75">
      <c r="A6" s="77" t="s">
        <v>4</v>
      </c>
      <c r="B6" s="83" t="s">
        <v>92</v>
      </c>
      <c r="C6" s="97" t="s">
        <v>92</v>
      </c>
      <c r="D6" s="91" t="s">
        <v>92</v>
      </c>
      <c r="E6" s="91" t="s">
        <v>92</v>
      </c>
    </row>
    <row r="7" spans="1:5" ht="25.5">
      <c r="A7" s="77" t="s">
        <v>5</v>
      </c>
      <c r="B7" s="84"/>
      <c r="C7" s="98"/>
      <c r="D7" s="90"/>
      <c r="E7" s="90"/>
    </row>
    <row r="8" spans="1:5" ht="12.75">
      <c r="A8" s="77" t="s">
        <v>6</v>
      </c>
      <c r="B8" s="85" t="s">
        <v>93</v>
      </c>
      <c r="C8" s="99" t="s">
        <v>94</v>
      </c>
      <c r="D8" s="92" t="s">
        <v>95</v>
      </c>
      <c r="E8" s="92" t="s">
        <v>166</v>
      </c>
    </row>
    <row r="9" spans="1:5" ht="12.75">
      <c r="A9" s="78" t="s">
        <v>7</v>
      </c>
      <c r="B9" s="85" t="s">
        <v>96</v>
      </c>
      <c r="C9" s="99" t="s">
        <v>97</v>
      </c>
      <c r="D9" s="92" t="s">
        <v>98</v>
      </c>
      <c r="E9" s="92" t="s">
        <v>167</v>
      </c>
    </row>
    <row r="10" spans="1:5" ht="63.75">
      <c r="A10" s="78" t="s">
        <v>8</v>
      </c>
      <c r="B10" s="86"/>
      <c r="C10" s="100"/>
      <c r="D10" s="90"/>
      <c r="E10" s="92" t="s">
        <v>168</v>
      </c>
    </row>
    <row r="11" spans="1:5" ht="77.25" thickBot="1">
      <c r="A11" s="79" t="s">
        <v>9</v>
      </c>
      <c r="B11" s="87"/>
      <c r="C11" s="75"/>
      <c r="D11" s="93"/>
      <c r="E11" s="93"/>
    </row>
  </sheetData>
  <sheetProtection password="C6A3" sheet="1"/>
  <mergeCells count="2">
    <mergeCell ref="B1:C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7"/>
  <sheetViews>
    <sheetView zoomScaleSheetLayoutView="100" zoomScalePageLayoutView="0" workbookViewId="0" topLeftCell="A2">
      <pane xSplit="1" ySplit="2" topLeftCell="E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K3"/>
    </sheetView>
  </sheetViews>
  <sheetFormatPr defaultColWidth="9.00390625" defaultRowHeight="12.75"/>
  <cols>
    <col min="1" max="1" width="48.25390625" style="35" customWidth="1"/>
    <col min="2" max="8" width="35.75390625" style="35" customWidth="1"/>
    <col min="9" max="10" width="15.625" style="35" hidden="1" customWidth="1"/>
    <col min="11" max="11" width="5.00390625" style="35" hidden="1" customWidth="1"/>
    <col min="12" max="12" width="35.75390625" style="35" customWidth="1"/>
    <col min="13" max="16384" width="9.125" style="35" customWidth="1"/>
  </cols>
  <sheetData>
    <row r="1" ht="3" customHeight="1"/>
    <row r="2" spans="1:11" ht="12.7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>
      <c r="A3" s="172" t="s">
        <v>100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3" ht="12.75">
      <c r="A4" s="103"/>
      <c r="B4" s="103"/>
      <c r="C4" s="103"/>
    </row>
    <row r="5" spans="1:12" ht="25.5" customHeight="1">
      <c r="A5" s="173"/>
      <c r="B5" s="104" t="s">
        <v>101</v>
      </c>
      <c r="C5" s="104" t="s">
        <v>101</v>
      </c>
      <c r="D5" s="104" t="s">
        <v>101</v>
      </c>
      <c r="E5" s="104" t="s">
        <v>101</v>
      </c>
      <c r="F5" s="104" t="s">
        <v>101</v>
      </c>
      <c r="G5" s="104" t="s">
        <v>101</v>
      </c>
      <c r="H5" s="104" t="s">
        <v>101</v>
      </c>
      <c r="I5" s="105"/>
      <c r="J5" s="105"/>
      <c r="K5" s="106"/>
      <c r="L5" s="104" t="s">
        <v>101</v>
      </c>
    </row>
    <row r="6" spans="1:12" ht="38.25">
      <c r="A6" s="174"/>
      <c r="B6" s="104" t="s">
        <v>102</v>
      </c>
      <c r="C6" s="104" t="s">
        <v>103</v>
      </c>
      <c r="D6" s="104" t="s">
        <v>104</v>
      </c>
      <c r="E6" s="104" t="s">
        <v>105</v>
      </c>
      <c r="F6" s="104" t="s">
        <v>106</v>
      </c>
      <c r="G6" s="104" t="s">
        <v>107</v>
      </c>
      <c r="H6" s="104" t="s">
        <v>108</v>
      </c>
      <c r="I6" s="61"/>
      <c r="J6" s="61"/>
      <c r="K6" s="61"/>
      <c r="L6" s="104" t="s">
        <v>176</v>
      </c>
    </row>
    <row r="7" spans="1:12" s="109" customFormat="1" ht="25.5">
      <c r="A7" s="107" t="s">
        <v>2</v>
      </c>
      <c r="B7" s="61" t="s">
        <v>109</v>
      </c>
      <c r="C7" s="61" t="s">
        <v>109</v>
      </c>
      <c r="D7" s="61" t="s">
        <v>109</v>
      </c>
      <c r="E7" s="61" t="s">
        <v>109</v>
      </c>
      <c r="F7" s="61" t="s">
        <v>109</v>
      </c>
      <c r="G7" s="61" t="s">
        <v>109</v>
      </c>
      <c r="H7" s="61" t="s">
        <v>109</v>
      </c>
      <c r="I7" s="108"/>
      <c r="J7" s="108"/>
      <c r="K7" s="108"/>
      <c r="L7" s="61" t="s">
        <v>177</v>
      </c>
    </row>
    <row r="8" spans="1:12" s="109" customFormat="1" ht="79.5" customHeight="1">
      <c r="A8" s="107" t="s">
        <v>3</v>
      </c>
      <c r="B8" s="104" t="s">
        <v>110</v>
      </c>
      <c r="C8" s="104" t="s">
        <v>111</v>
      </c>
      <c r="D8" s="104" t="s">
        <v>112</v>
      </c>
      <c r="E8" s="104" t="s">
        <v>113</v>
      </c>
      <c r="F8" s="104" t="s">
        <v>114</v>
      </c>
      <c r="G8" s="104" t="s">
        <v>115</v>
      </c>
      <c r="H8" s="104" t="s">
        <v>116</v>
      </c>
      <c r="I8" s="108"/>
      <c r="J8" s="108"/>
      <c r="K8" s="108"/>
      <c r="L8" s="104" t="s">
        <v>178</v>
      </c>
    </row>
    <row r="9" spans="1:12" s="101" customFormat="1" ht="12.75">
      <c r="A9" s="110" t="s">
        <v>4</v>
      </c>
      <c r="B9" s="61" t="s">
        <v>117</v>
      </c>
      <c r="C9" s="61" t="s">
        <v>117</v>
      </c>
      <c r="D9" s="61" t="s">
        <v>117</v>
      </c>
      <c r="E9" s="61" t="s">
        <v>117</v>
      </c>
      <c r="F9" s="61" t="s">
        <v>117</v>
      </c>
      <c r="G9" s="61" t="s">
        <v>117</v>
      </c>
      <c r="H9" s="61" t="s">
        <v>117</v>
      </c>
      <c r="I9" s="68"/>
      <c r="J9" s="68"/>
      <c r="K9" s="68"/>
      <c r="L9" s="61" t="s">
        <v>117</v>
      </c>
    </row>
    <row r="10" spans="1:12" ht="27.75" customHeight="1">
      <c r="A10" s="175" t="s">
        <v>5</v>
      </c>
      <c r="B10" s="111" t="s">
        <v>118</v>
      </c>
      <c r="C10" s="111" t="s">
        <v>119</v>
      </c>
      <c r="D10" s="111" t="s">
        <v>120</v>
      </c>
      <c r="E10" s="111" t="s">
        <v>121</v>
      </c>
      <c r="F10" s="111" t="s">
        <v>122</v>
      </c>
      <c r="G10" s="111" t="s">
        <v>123</v>
      </c>
      <c r="H10" s="111" t="s">
        <v>124</v>
      </c>
      <c r="I10" s="112"/>
      <c r="J10" s="112"/>
      <c r="K10" s="112"/>
      <c r="L10" s="155" t="s">
        <v>10</v>
      </c>
    </row>
    <row r="11" spans="1:12" ht="25.5" customHeight="1">
      <c r="A11" s="176"/>
      <c r="B11" s="111" t="s">
        <v>125</v>
      </c>
      <c r="C11" s="111" t="s">
        <v>125</v>
      </c>
      <c r="D11" s="111" t="s">
        <v>125</v>
      </c>
      <c r="E11" s="111" t="s">
        <v>125</v>
      </c>
      <c r="F11" s="111" t="s">
        <v>125</v>
      </c>
      <c r="G11" s="111" t="s">
        <v>126</v>
      </c>
      <c r="H11" s="111" t="s">
        <v>127</v>
      </c>
      <c r="I11" s="112"/>
      <c r="J11" s="112"/>
      <c r="K11" s="112"/>
      <c r="L11" s="156" t="s">
        <v>10</v>
      </c>
    </row>
    <row r="12" spans="1:12" ht="26.25" customHeight="1">
      <c r="A12" s="176"/>
      <c r="B12" s="111" t="s">
        <v>128</v>
      </c>
      <c r="C12" s="111" t="s">
        <v>128</v>
      </c>
      <c r="D12" s="111" t="s">
        <v>128</v>
      </c>
      <c r="E12" s="111" t="s">
        <v>129</v>
      </c>
      <c r="F12" s="111" t="s">
        <v>128</v>
      </c>
      <c r="G12" s="111" t="s">
        <v>130</v>
      </c>
      <c r="H12" s="111" t="s">
        <v>131</v>
      </c>
      <c r="I12" s="112"/>
      <c r="J12" s="112"/>
      <c r="K12" s="112"/>
      <c r="L12" s="113" t="s">
        <v>10</v>
      </c>
    </row>
    <row r="13" spans="1:12" ht="26.25" customHeight="1">
      <c r="A13" s="177"/>
      <c r="B13" s="111" t="s">
        <v>132</v>
      </c>
      <c r="C13" s="111" t="s">
        <v>133</v>
      </c>
      <c r="D13" s="111" t="s">
        <v>134</v>
      </c>
      <c r="E13" s="111" t="s">
        <v>135</v>
      </c>
      <c r="F13" s="111" t="s">
        <v>136</v>
      </c>
      <c r="G13" s="111" t="s">
        <v>137</v>
      </c>
      <c r="H13" s="111" t="s">
        <v>138</v>
      </c>
      <c r="I13" s="112"/>
      <c r="J13" s="112"/>
      <c r="K13" s="112"/>
      <c r="L13" s="113" t="s">
        <v>10</v>
      </c>
    </row>
    <row r="14" spans="1:12" ht="25.5">
      <c r="A14" s="55" t="s">
        <v>6</v>
      </c>
      <c r="B14" s="113">
        <v>20841.33970519945</v>
      </c>
      <c r="C14" s="113">
        <v>14212.827577822758</v>
      </c>
      <c r="D14" s="113">
        <v>4803.418016184446</v>
      </c>
      <c r="E14" s="113">
        <v>5906.769742799202</v>
      </c>
      <c r="F14" s="113">
        <v>42849.10533854841</v>
      </c>
      <c r="G14" s="113">
        <v>10302.813333099393</v>
      </c>
      <c r="H14" s="113">
        <v>33261.35933714089</v>
      </c>
      <c r="I14" s="112"/>
      <c r="J14" s="112"/>
      <c r="K14" s="112"/>
      <c r="L14" s="156">
        <f>+'[7]форма3'!$O$122</f>
        <v>5358.8433558709985</v>
      </c>
    </row>
    <row r="15" spans="1:12" ht="12.75">
      <c r="A15" s="55" t="s">
        <v>139</v>
      </c>
      <c r="B15" s="113">
        <v>66.12649516900001</v>
      </c>
      <c r="C15" s="113">
        <v>90.189201023</v>
      </c>
      <c r="D15" s="113">
        <v>3.225</v>
      </c>
      <c r="E15" s="113">
        <v>9.801301537</v>
      </c>
      <c r="F15" s="113">
        <v>144.24699999999999</v>
      </c>
      <c r="G15" s="113">
        <v>18.112683</v>
      </c>
      <c r="H15" s="113">
        <v>156.01999999999998</v>
      </c>
      <c r="I15" s="112"/>
      <c r="J15" s="112"/>
      <c r="K15" s="112"/>
      <c r="L15" s="113">
        <f>+'[7]форма2'!$K$142</f>
        <v>4.34692</v>
      </c>
    </row>
    <row r="16" spans="1:12" ht="89.25" customHeight="1">
      <c r="A16" s="55" t="s">
        <v>8</v>
      </c>
      <c r="B16" s="113">
        <v>4776.81770760736</v>
      </c>
      <c r="C16" s="113">
        <v>394.06286240475083</v>
      </c>
      <c r="D16" s="113">
        <v>338.7802500000107</v>
      </c>
      <c r="E16" s="113">
        <v>485.1892216067802</v>
      </c>
      <c r="F16" s="113">
        <v>2778.9922902083426</v>
      </c>
      <c r="G16" s="113">
        <v>3083.7468105555563</v>
      </c>
      <c r="H16" s="113">
        <v>3167.97</v>
      </c>
      <c r="I16" s="112"/>
      <c r="J16" s="112"/>
      <c r="K16" s="112"/>
      <c r="L16" s="113" t="s">
        <v>10</v>
      </c>
    </row>
    <row r="17" spans="1:12" ht="101.25" customHeight="1">
      <c r="A17" s="55" t="s">
        <v>9</v>
      </c>
      <c r="B17" s="113"/>
      <c r="C17" s="113"/>
      <c r="D17" s="113"/>
      <c r="E17" s="113">
        <v>2356.380248326917</v>
      </c>
      <c r="F17" s="113">
        <v>10745.589891259133</v>
      </c>
      <c r="G17" s="113">
        <v>-131.26921831620933</v>
      </c>
      <c r="H17" s="113">
        <v>8157.3</v>
      </c>
      <c r="I17" s="112"/>
      <c r="J17" s="112"/>
      <c r="K17" s="112"/>
      <c r="L17" s="113" t="s">
        <v>10</v>
      </c>
    </row>
  </sheetData>
  <sheetProtection password="C6A3" sheet="1" objects="1" scenarios="1"/>
  <mergeCells count="4">
    <mergeCell ref="A2:K2"/>
    <mergeCell ref="A3:K3"/>
    <mergeCell ref="A5:A6"/>
    <mergeCell ref="A10:A1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14"/>
  <sheetViews>
    <sheetView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48.25390625" style="114" customWidth="1"/>
    <col min="2" max="3" width="35.75390625" style="115" customWidth="1"/>
    <col min="4" max="16384" width="9.125" style="114" customWidth="1"/>
  </cols>
  <sheetData>
    <row r="1" ht="3" customHeight="1"/>
    <row r="2" spans="1:3" s="117" customFormat="1" ht="16.5">
      <c r="A2" s="116" t="s">
        <v>0</v>
      </c>
      <c r="B2" s="116"/>
      <c r="C2" s="116"/>
    </row>
    <row r="3" spans="1:3" s="117" customFormat="1" ht="16.5">
      <c r="A3" s="116" t="s">
        <v>21</v>
      </c>
      <c r="B3" s="116"/>
      <c r="C3" s="116"/>
    </row>
    <row r="4" spans="1:3" s="117" customFormat="1" ht="16.5">
      <c r="A4" s="118" t="s">
        <v>1</v>
      </c>
      <c r="B4" s="118"/>
      <c r="C4" s="118"/>
    </row>
    <row r="5" spans="1:3" s="117" customFormat="1" ht="33">
      <c r="A5" s="119"/>
      <c r="B5" s="120" t="s">
        <v>140</v>
      </c>
      <c r="C5" s="120" t="s">
        <v>140</v>
      </c>
    </row>
    <row r="6" spans="1:3" ht="31.5">
      <c r="A6" s="121"/>
      <c r="B6" s="122" t="s">
        <v>141</v>
      </c>
      <c r="C6" s="122" t="s">
        <v>142</v>
      </c>
    </row>
    <row r="7" spans="1:3" ht="15.75" customHeight="1">
      <c r="A7" s="123" t="s">
        <v>2</v>
      </c>
      <c r="B7" s="124" t="s">
        <v>109</v>
      </c>
      <c r="C7" s="124" t="s">
        <v>109</v>
      </c>
    </row>
    <row r="8" spans="1:3" ht="126">
      <c r="A8" s="123" t="s">
        <v>3</v>
      </c>
      <c r="B8" s="125" t="s">
        <v>143</v>
      </c>
      <c r="C8" s="125" t="s">
        <v>144</v>
      </c>
    </row>
    <row r="9" spans="1:3" ht="15.75">
      <c r="A9" s="123" t="s">
        <v>4</v>
      </c>
      <c r="B9" s="126" t="s">
        <v>145</v>
      </c>
      <c r="C9" s="126" t="s">
        <v>145</v>
      </c>
    </row>
    <row r="10" spans="1:3" ht="63">
      <c r="A10" s="123" t="s">
        <v>5</v>
      </c>
      <c r="B10" s="127" t="s">
        <v>10</v>
      </c>
      <c r="C10" s="127" t="s">
        <v>10</v>
      </c>
    </row>
    <row r="11" spans="1:3" ht="31.5">
      <c r="A11" s="123" t="s">
        <v>6</v>
      </c>
      <c r="B11" s="128" t="s">
        <v>146</v>
      </c>
      <c r="C11" s="128" t="s">
        <v>147</v>
      </c>
    </row>
    <row r="12" spans="1:3" ht="31.5">
      <c r="A12" s="123" t="s">
        <v>7</v>
      </c>
      <c r="B12" s="128" t="s">
        <v>148</v>
      </c>
      <c r="C12" s="128" t="s">
        <v>149</v>
      </c>
    </row>
    <row r="13" spans="1:3" ht="127.5" customHeight="1">
      <c r="A13" s="123" t="s">
        <v>8</v>
      </c>
      <c r="B13" s="127" t="s">
        <v>150</v>
      </c>
      <c r="C13" s="127" t="s">
        <v>151</v>
      </c>
    </row>
    <row r="14" spans="1:3" ht="158.25" customHeight="1">
      <c r="A14" s="123" t="s">
        <v>9</v>
      </c>
      <c r="B14" s="127" t="s">
        <v>152</v>
      </c>
      <c r="C14" s="127" t="s">
        <v>153</v>
      </c>
    </row>
  </sheetData>
  <sheetProtection password="C6A3" sheet="1"/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5"/>
  <sheetViews>
    <sheetView zoomScale="85" zoomScaleNormal="85" zoomScalePageLayoutView="0" workbookViewId="0" topLeftCell="A1">
      <selection activeCell="N13" sqref="N13"/>
    </sheetView>
  </sheetViews>
  <sheetFormatPr defaultColWidth="9.00390625" defaultRowHeight="12.75"/>
  <cols>
    <col min="1" max="1" width="48.875" style="129" customWidth="1"/>
    <col min="2" max="2" width="28.00390625" style="129" customWidth="1"/>
    <col min="3" max="16384" width="9.125" style="129" customWidth="1"/>
  </cols>
  <sheetData>
    <row r="1" ht="3" customHeight="1"/>
    <row r="2" spans="1:3" s="130" customFormat="1" ht="51" customHeight="1">
      <c r="A2" s="178" t="s">
        <v>154</v>
      </c>
      <c r="B2" s="178"/>
      <c r="C2" s="178"/>
    </row>
    <row r="3" spans="1:2" s="130" customFormat="1" ht="74.25" customHeight="1">
      <c r="A3" s="131"/>
      <c r="B3" s="132" t="s">
        <v>155</v>
      </c>
    </row>
    <row r="4" spans="1:2" ht="46.5" customHeight="1">
      <c r="A4" s="133" t="s">
        <v>27</v>
      </c>
      <c r="B4" s="134" t="s">
        <v>156</v>
      </c>
    </row>
    <row r="5" spans="1:2" ht="16.5" customHeight="1">
      <c r="A5" s="179" t="s">
        <v>157</v>
      </c>
      <c r="B5" s="181" t="s">
        <v>158</v>
      </c>
    </row>
    <row r="6" spans="1:2" ht="16.5" customHeight="1">
      <c r="A6" s="180"/>
      <c r="B6" s="182"/>
    </row>
    <row r="7" spans="1:2" ht="16.5" customHeight="1">
      <c r="A7" s="135" t="s">
        <v>31</v>
      </c>
      <c r="B7" s="121" t="s">
        <v>159</v>
      </c>
    </row>
    <row r="8" spans="1:2" ht="63" customHeight="1">
      <c r="A8" s="135" t="s">
        <v>33</v>
      </c>
      <c r="B8" s="136" t="s">
        <v>160</v>
      </c>
    </row>
    <row r="9" spans="1:2" ht="18.75" customHeight="1">
      <c r="A9" s="179" t="s">
        <v>161</v>
      </c>
      <c r="B9" s="181" t="s">
        <v>162</v>
      </c>
    </row>
    <row r="10" spans="1:2" ht="19.5" customHeight="1">
      <c r="A10" s="180"/>
      <c r="B10" s="182"/>
    </row>
    <row r="11" spans="1:2" ht="38.25" customHeight="1">
      <c r="A11" s="135" t="s">
        <v>163</v>
      </c>
      <c r="B11" s="137">
        <v>4915.84</v>
      </c>
    </row>
    <row r="12" spans="1:2" ht="126" customHeight="1">
      <c r="A12" s="135" t="s">
        <v>37</v>
      </c>
      <c r="B12" s="138" t="s">
        <v>10</v>
      </c>
    </row>
    <row r="13" spans="1:2" ht="157.5" customHeight="1">
      <c r="A13" s="123" t="s">
        <v>39</v>
      </c>
      <c r="B13" s="139" t="s">
        <v>10</v>
      </c>
    </row>
    <row r="16" spans="1:4" ht="15.75">
      <c r="A16" s="140"/>
      <c r="B16" s="140"/>
      <c r="C16" s="140"/>
      <c r="D16" s="140"/>
    </row>
    <row r="17" spans="1:4" ht="15.75">
      <c r="A17" s="140"/>
      <c r="B17" s="140"/>
      <c r="C17" s="140"/>
      <c r="D17" s="141"/>
    </row>
    <row r="18" spans="1:4" ht="15.75">
      <c r="A18" s="140"/>
      <c r="B18" s="140"/>
      <c r="C18" s="140"/>
      <c r="D18" s="140"/>
    </row>
    <row r="19" spans="1:4" ht="15.75">
      <c r="A19" s="140"/>
      <c r="B19" s="140"/>
      <c r="C19" s="140"/>
      <c r="D19" s="140"/>
    </row>
    <row r="20" spans="1:4" ht="15.75">
      <c r="A20" s="140"/>
      <c r="B20" s="140"/>
      <c r="C20" s="140"/>
      <c r="D20" s="140"/>
    </row>
    <row r="21" spans="1:4" ht="15.75">
      <c r="A21" s="140"/>
      <c r="B21" s="140"/>
      <c r="C21" s="140"/>
      <c r="D21" s="141"/>
    </row>
    <row r="22" spans="1:4" ht="15.75">
      <c r="A22" s="140"/>
      <c r="B22" s="140"/>
      <c r="C22" s="140"/>
      <c r="D22" s="140"/>
    </row>
    <row r="25" ht="15.75">
      <c r="A25" s="1"/>
    </row>
  </sheetData>
  <sheetProtection password="C6A3" sheet="1"/>
  <mergeCells count="5">
    <mergeCell ref="A2:C2"/>
    <mergeCell ref="A5:A6"/>
    <mergeCell ref="B5:B6"/>
    <mergeCell ref="A9:A10"/>
    <mergeCell ref="B9:B10"/>
  </mergeCells>
  <hyperlinks>
    <hyperlink ref="B8" r:id="rId1" display="https://tariff.eias.ru/disclo/get_file?p_guid=60e17bd2-24ea-4570-9c37-3928d0b26bac"/>
  </hyperlink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2016-04-26T13:23:58Z</cp:lastPrinted>
  <dcterms:created xsi:type="dcterms:W3CDTF">2012-05-12T07:32:36Z</dcterms:created>
  <dcterms:modified xsi:type="dcterms:W3CDTF">2017-12-11T11:47:55Z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