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6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  <externalReference r:id="rId13"/>
    <externalReference r:id="rId14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3'!$A$1:$CX$40</definedName>
    <definedName name="_xlnm.Print_Area" localSheetId="2">'Приложение 4'!$A$1:$CX$42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<sst xmlns="http://schemas.openxmlformats.org/spreadsheetml/2006/main" count="451" uniqueCount="165">
  <si>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</si>
  <si>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</si>
  <si>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</si>
  <si>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</si>
  <si>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</si>
  <si>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</si>
  <si>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</si>
  <si>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</si>
  <si>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</si>
  <si>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</si>
  <si>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</si>
  <si>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</si>
  <si>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</si>
  <si>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</si>
  <si>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</si>
  <si>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</si>
  <si>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</si>
  <si>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</si>
  <si>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</si>
  <si>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</si>
  <si>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</si>
  <si>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</si>
  <si>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</si>
  <si>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</si>
  <si>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</si>
  <si>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</si>
  <si>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</si>
  <si>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</si>
  <si>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</si>
  <si>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</si>
  <si>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</si>
  <si>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</si>
  <si>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</si>
  <si>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</si>
  <si>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</si>
  <si>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</si>
  <si>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</si>
  <si>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</si>
  <si>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</si>
  <si>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</si>
  <si>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</si>
  <si>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</si>
  <si>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</si>
  <si>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</si>
  <si>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</si>
  <si>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</si>
  <si>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</si>
  <si>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</si>
  <si>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</si>
  <si>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</si>
  <si>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</si>
  <si>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</si>
  <si>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</si>
  <si>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</si>
  <si>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</si>
  <si>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</si>
  <si>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</si>
  <si>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</si>
  <si>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</si>
  <si>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</si>
  <si>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</si>
  <si>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</si>
  <si>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</si>
  <si>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</si>
  <si>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</si>
  <si>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</si>
  <si>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</si>
  <si>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</si>
  <si>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</si>
  <si>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</si>
  <si>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</si>
  <si>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</si>
  <si>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</si>
  <si>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</si>
  <si>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</si>
  <si>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</si>
  <si>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</si>
  <si>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</si>
  <si>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</si>
  <si>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</si>
  <si>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</si>
  <si>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</si>
  <si>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</si>
  <si>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</si>
  <si>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</si>
  <si>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</si>
  <si>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</si>
  <si>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</si>
  <si>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</si>
  <si>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</si>
  <si>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</si>
  <si>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</si>
  <si>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</si>
  <si>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</si>
  <si>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</si>
  <si>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</si>
  <si>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</si>
  <si>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</si>
  <si>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</si>
  <si>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</si>
  <si>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</si>
  <si>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</si>
  <si>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</si>
  <si>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</si>
  <si>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</si>
  <si>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</si>
  <si>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</si>
  <si>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</si>
  <si>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</si>
  <si>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</si>
  <si>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</si>
  <si>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</si>
  <si>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</si>
  <si>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</si>
  <si>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</si>
  <si>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</si>
  <si>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</si>
  <si>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</si>
  <si>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</si>
  <si>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</si>
  <si>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</si>
  <si>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</si>
  <si>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</si>
  <si>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</si>
  <si>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</si>
  <si>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</si>
  <si>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</si>
  <si>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</si>
  <si>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</si>
  <si>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</si>
  <si>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</si>
  <si>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</si>
  <si>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</si>
  <si>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</si>
  <si>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</si>
  <si>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</si>
  <si>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</si>
  <si>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</si>
  <si>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</si>
  <si>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</si>
  <si>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</si>
  <si>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</si>
  <si>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</si>
  <si>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</si>
  <si>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</si>
  <si>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</si>
  <si>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</si>
  <si>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</si>
  <si>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</si>
  <si>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</si>
  <si>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</si>
  <si>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</si>
  <si>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</si>
  <si>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</si>
  <si>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</si>
  <si>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</si>
  <si>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</si>
  <si>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</si>
  <si>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</si>
  <si>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</si>
  <si>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r>
      <t>ООО "Газпром энерго"</t>
    </r>
    <r>
      <rPr>
        <b/>
        <i/>
        <sz val="14"/>
        <rFont val="Times New Roman"/>
        <family val="1"/>
      </rPr>
      <t xml:space="preserve"> (Тульская   область)</t>
    </r>
  </si>
  <si>
    <t>-</t>
  </si>
  <si>
    <t>Дятлов Роман Евгеньевич</t>
  </si>
  <si>
    <t>ПРОГНОЗНЫЕ СВЕДЕНИЯ
о расходах за технологическое присоединение
ООО «Газпром энерго» на 2019 год</t>
  </si>
  <si>
    <t>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</si>
</sst>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1"/>
    </xf>
    <xf numFmtId="4" fontId="9" fillId="0" borderId="37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0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4" fontId="9" fillId="0" borderId="36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4" xfId="0" applyFont="1" applyFill="1" applyBorder="1" applyAlignment="1">
      <alignment horizontal="left" vertical="top" wrapText="1"/>
    </xf>
    <xf numFmtId="4" fontId="9" fillId="0" borderId="34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72;&#1085;&#1076;&#1072;&#1088;&#1090;&#1080;&#1079;&#1080;&#1088;&#1086;&#1074;&#1072;&#1085;&#1085;&#1086;&#1081;%20&#1089;&#1090;&#1072;&#1074;&#1082;&#1080;%202018%20&#1058;&#1091;&#1083;&#1100;&#1089;&#1082;&#1072;&#1103;%20&#1086;&#1073;&#1083;&#1072;&#1089;&#1090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glukhova\Desktop\&#1043;&#1083;&#1091;&#1093;&#1086;&#1074;&#1072;%20&#1040;&#1085;&#1072;&#1089;&#1090;&#1072;&#1089;&#1080;&#1103;%202\&#1058;&#1072;&#1088;&#1080;&#1092;&#1099;%202018\&#1057;&#1090;&#1072;&#1085;&#1076;&#1072;&#1088;&#1090;&#1080;&#1079;&#1080;&#1088;&#1086;&#1074;&#1072;&#1085;&#1085;&#1099;&#1077;%20&#1089;&#1090;&#1072;&#1074;&#1082;&#1080;\&#1056;&#1072;&#1089;&#1095;&#1077;&#1090;%20&#1089;&#1090;&#1072;&#1085;&#1076;&#1072;&#1088;&#1090;&#1080;&#1079;&#1080;&#1088;&#1086;&#1074;&#1072;&#1085;&#1085;&#1086;&#1081;%20&#1089;&#1090;&#1072;&#1074;&#1082;&#1080;%202018%20&#1058;&#1091;&#1083;&#1100;&#1089;&#1082;&#1072;&#1103;%20&#1086;&#1073;&#1083;&#1072;&#1089;&#1090;&#110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72;&#1085;&#1076;&#1072;&#1088;&#1090;&#1080;&#1079;&#1080;&#1088;&#1086;&#1074;&#1072;&#1085;&#1085;&#1086;&#1081;%20&#1089;&#1090;&#1072;&#1074;&#1082;&#1080;%202019%20&#1058;&#1091;&#1083;&#1100;&#1089;&#1082;&#1072;&#1103;%20&#1086;&#1073;&#1083;&#1072;&#1089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ТС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ВЛ 0,4"/>
      <sheetName val="ВЛ 10 СИП 50 мм2"/>
      <sheetName val="ВЛ 10 СИП 70 мм2"/>
      <sheetName val="ВЛ 10 СИП 95 мм2"/>
      <sheetName val="ВЛ 10 СИП 120 мм2"/>
      <sheetName val="КЛ"/>
      <sheetName val="ТП 160 кВА"/>
      <sheetName val="ТП 250 кВА"/>
      <sheetName val="ТП 400 кВА"/>
      <sheetName val="ТП 630 кВА"/>
      <sheetName val="ТП 1000 кВА"/>
    </sheetNames>
    <sheetDataSet>
      <sheetData sheetId="3">
        <row r="8">
          <cell r="C8">
            <v>0.31396666666666667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ТС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ВЛ 0,4"/>
      <sheetName val="ВЛ 10 СИП 50 мм2"/>
      <sheetName val="ВЛ 10 СИП 70 мм2"/>
      <sheetName val="ВЛ 10 СИП 95 мм2"/>
      <sheetName val="ВЛ 10 СИП 120 мм2"/>
      <sheetName val="КЛ"/>
      <sheetName val="ТП 160 кВА"/>
      <sheetName val="ТП 250 кВА"/>
      <sheetName val="ТП 400 кВА"/>
      <sheetName val="ТП 630 кВА"/>
      <sheetName val="ТП 1000 кВА"/>
    </sheetNames>
    <sheetDataSet>
      <sheetData sheetId="3">
        <row r="16">
          <cell r="C16">
            <v>0.045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"/>
      <sheetName val="Прил_2"/>
      <sheetName val="Приложение 2"/>
      <sheetName val="Приложение 3"/>
      <sheetName val="Приложение 5"/>
      <sheetName val="стандартиз.тариф.став"/>
      <sheetName val="Прил_3"/>
      <sheetName val="Подготовка ТУ"/>
      <sheetName val="факт действия"/>
      <sheetName val="Прочие расходы"/>
      <sheetName val="Проверка "/>
      <sheetName val="БЕТС"/>
      <sheetName val="Расчет зп"/>
      <sheetName val="ВЛ 0,4"/>
      <sheetName val="ВЛ 10 СИП 50 мм2"/>
      <sheetName val="ВЛ 10 СИП 70 мм2"/>
      <sheetName val="ВЛ 10 СИП 95 мм2"/>
      <sheetName val="ВЛ 10 СИП 120 мм2"/>
      <sheetName val="КЛ"/>
      <sheetName val="ТП 160 кВА"/>
      <sheetName val="ТП 250 кВА"/>
      <sheetName val="ТП 400 кВА"/>
      <sheetName val="ТП 630 кВА"/>
      <sheetName val="ТП 1000 кВА"/>
    </sheetNames>
    <sheetDataSet>
      <sheetData sheetId="1">
        <row r="7">
          <cell r="E7">
            <v>207.73331818684412</v>
          </cell>
        </row>
        <row r="10">
          <cell r="C10">
            <v>784898.3500000001</v>
          </cell>
        </row>
        <row r="12">
          <cell r="C12">
            <v>1381638.5999999999</v>
          </cell>
        </row>
        <row r="13">
          <cell r="C13">
            <v>1404823.2999999998</v>
          </cell>
        </row>
        <row r="14">
          <cell r="C14">
            <v>1421383.7999999998</v>
          </cell>
        </row>
        <row r="15">
          <cell r="C15">
            <v>1449688.2</v>
          </cell>
        </row>
        <row r="16">
          <cell r="C16">
            <v>700424.8</v>
          </cell>
        </row>
        <row r="19">
          <cell r="E19">
            <v>2373.4320000000002</v>
          </cell>
        </row>
        <row r="20">
          <cell r="E20">
            <v>2748.942666666667</v>
          </cell>
        </row>
        <row r="21">
          <cell r="E21">
            <v>3306.1513333333332</v>
          </cell>
        </row>
        <row r="22">
          <cell r="E22">
            <v>4101.321333333334</v>
          </cell>
        </row>
        <row r="23">
          <cell r="E23">
            <v>6983.108666666667</v>
          </cell>
        </row>
        <row r="25">
          <cell r="E25">
            <v>271.4075230633091</v>
          </cell>
        </row>
        <row r="27">
          <cell r="E27">
            <v>115.02004847434893</v>
          </cell>
        </row>
      </sheetData>
      <sheetData sheetId="6">
        <row r="10">
          <cell r="C10">
            <v>55.08885654270572</v>
          </cell>
        </row>
        <row r="14">
          <cell r="C14">
            <v>0.11017771308541144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E16" sqref="E16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50</v>
      </c>
      <c r="B1" s="32"/>
      <c r="C1" s="32"/>
      <c r="D1" s="32"/>
      <c r="E1" s="32"/>
      <c r="F1" s="33"/>
    </row>
    <row r="2" spans="1:6" ht="48" customHeight="1" thickBot="1">
      <c r="A2" s="34" t="s">
        <v>163</v>
      </c>
      <c r="B2" s="35"/>
      <c r="C2" s="35"/>
      <c r="D2" s="35"/>
      <c r="E2" s="35"/>
      <c r="F2" s="36"/>
    </row>
    <row r="3" spans="1:6" ht="18.75">
      <c r="A3" s="12" t="s">
        <v>35</v>
      </c>
      <c r="B3" s="25" t="s">
        <v>34</v>
      </c>
      <c r="C3" s="26"/>
      <c r="D3" s="26"/>
      <c r="E3" s="26"/>
      <c r="F3" s="27"/>
    </row>
    <row r="4" spans="1:6" ht="18.75">
      <c r="A4" s="13" t="s">
        <v>36</v>
      </c>
      <c r="B4" s="28" t="s">
        <v>33</v>
      </c>
      <c r="C4" s="29"/>
      <c r="D4" s="29"/>
      <c r="E4" s="29"/>
      <c r="F4" s="30"/>
    </row>
    <row r="5" spans="1:6" ht="18.75">
      <c r="A5" s="13" t="s">
        <v>37</v>
      </c>
      <c r="B5" s="19" t="s">
        <v>39</v>
      </c>
      <c r="C5" s="20"/>
      <c r="D5" s="20"/>
      <c r="E5" s="20"/>
      <c r="F5" s="21"/>
    </row>
    <row r="6" spans="1:6" ht="18.75">
      <c r="A6" s="13" t="s">
        <v>49</v>
      </c>
      <c r="B6" s="19" t="s">
        <v>38</v>
      </c>
      <c r="C6" s="20"/>
      <c r="D6" s="20"/>
      <c r="E6" s="20"/>
      <c r="F6" s="21"/>
    </row>
    <row r="7" spans="1:6" ht="18.75">
      <c r="A7" s="13" t="s">
        <v>40</v>
      </c>
      <c r="B7" s="19">
        <v>7736186950</v>
      </c>
      <c r="C7" s="20"/>
      <c r="D7" s="20"/>
      <c r="E7" s="20"/>
      <c r="F7" s="21"/>
    </row>
    <row r="8" spans="1:6" ht="18.75">
      <c r="A8" s="13" t="s">
        <v>41</v>
      </c>
      <c r="B8" s="19">
        <v>773601001</v>
      </c>
      <c r="C8" s="20"/>
      <c r="D8" s="20"/>
      <c r="E8" s="20"/>
      <c r="F8" s="21"/>
    </row>
    <row r="9" spans="1:6" ht="18.75">
      <c r="A9" s="13" t="s">
        <v>42</v>
      </c>
      <c r="B9" s="19" t="s">
        <v>162</v>
      </c>
      <c r="C9" s="20"/>
      <c r="D9" s="20"/>
      <c r="E9" s="20"/>
      <c r="F9" s="21"/>
    </row>
    <row r="10" spans="1:6" ht="18.75">
      <c r="A10" s="13" t="s">
        <v>43</v>
      </c>
      <c r="B10" s="37" t="s">
        <v>44</v>
      </c>
      <c r="C10" s="20"/>
      <c r="D10" s="20"/>
      <c r="E10" s="20"/>
      <c r="F10" s="21"/>
    </row>
    <row r="11" spans="1:6" ht="18.75">
      <c r="A11" s="13" t="s">
        <v>45</v>
      </c>
      <c r="B11" s="19" t="s">
        <v>46</v>
      </c>
      <c r="C11" s="20"/>
      <c r="D11" s="20"/>
      <c r="E11" s="20"/>
      <c r="F11" s="21"/>
    </row>
    <row r="12" spans="1:6" ht="19.5" thickBot="1">
      <c r="A12" s="14" t="s">
        <v>47</v>
      </c>
      <c r="B12" s="22" t="s">
        <v>48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BU18" sqref="BU18:CI18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57" customHeight="1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spans="36:88" s="6" customFormat="1" ht="19.5">
      <c r="AJ11" s="7" t="s">
        <v>5</v>
      </c>
      <c r="AK11" s="57" t="s">
        <v>160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37:88" ht="14.25" customHeight="1">
      <c r="AK12" s="62" t="s">
        <v>6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</row>
    <row r="13" spans="40:57" s="6" customFormat="1" ht="18.75">
      <c r="AN13" s="6" t="s">
        <v>7</v>
      </c>
      <c r="AS13" s="63" t="s">
        <v>164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" t="s">
        <v>8</v>
      </c>
    </row>
    <row r="14" ht="15" hidden="1"/>
    <row r="15" spans="1:102" s="9" customFormat="1" ht="33" customHeight="1">
      <c r="A15" s="58" t="s">
        <v>20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 t="s">
        <v>9</v>
      </c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5" t="s">
        <v>10</v>
      </c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</row>
    <row r="16" spans="1:102" s="9" customFormat="1" ht="50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54" t="s">
        <v>11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 t="s">
        <v>14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5"/>
    </row>
    <row r="17" spans="1:102" s="10" customFormat="1" ht="168.75" customHeight="1">
      <c r="A17" s="40" t="s">
        <v>23</v>
      </c>
      <c r="B17" s="40"/>
      <c r="C17" s="40"/>
      <c r="D17" s="40"/>
      <c r="E17" s="40"/>
      <c r="F17" s="40"/>
      <c r="G17" s="40"/>
      <c r="H17" s="40"/>
      <c r="I17" s="41" t="s">
        <v>13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2"/>
      <c r="BB17" s="49" t="s">
        <v>12</v>
      </c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51">
        <v>594.16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51">
        <v>594.16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50"/>
    </row>
    <row r="18" spans="1:102" s="10" customFormat="1" ht="51" customHeight="1">
      <c r="A18" s="40" t="s">
        <v>24</v>
      </c>
      <c r="B18" s="40"/>
      <c r="C18" s="40"/>
      <c r="D18" s="40"/>
      <c r="E18" s="40"/>
      <c r="F18" s="40"/>
      <c r="G18" s="40"/>
      <c r="H18" s="40"/>
      <c r="I18" s="41" t="s">
        <v>15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43" t="s">
        <v>12</v>
      </c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4">
        <f>'[4]Прил_2'!$E$7</f>
        <v>207.73331818684412</v>
      </c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4">
        <f>BU18</f>
        <v>207.73331818684412</v>
      </c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5"/>
    </row>
    <row r="19" spans="1:102" s="10" customFormat="1" ht="48.75" customHeight="1">
      <c r="A19" s="46" t="s">
        <v>25</v>
      </c>
      <c r="B19" s="46"/>
      <c r="C19" s="46"/>
      <c r="D19" s="46"/>
      <c r="E19" s="46"/>
      <c r="F19" s="46"/>
      <c r="G19" s="46"/>
      <c r="H19" s="46"/>
      <c r="I19" s="47" t="s">
        <v>16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8"/>
      <c r="BB19" s="49" t="s">
        <v>17</v>
      </c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1">
        <f>'[4]Прил_2'!$E$25</f>
        <v>271.4075230633091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4">
        <f>BU19</f>
        <v>271.4075230633091</v>
      </c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5"/>
    </row>
    <row r="20" spans="1:102" s="10" customFormat="1" ht="82.5" customHeight="1">
      <c r="A20" s="40" t="s">
        <v>152</v>
      </c>
      <c r="B20" s="40"/>
      <c r="C20" s="40"/>
      <c r="D20" s="40"/>
      <c r="E20" s="40"/>
      <c r="F20" s="40"/>
      <c r="G20" s="40"/>
      <c r="H20" s="40"/>
      <c r="I20" s="41" t="s">
        <v>29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2"/>
      <c r="BB20" s="43" t="s">
        <v>17</v>
      </c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 t="s">
        <v>161</v>
      </c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 t="s">
        <v>161</v>
      </c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5"/>
    </row>
    <row r="21" spans="1:102" s="10" customFormat="1" ht="85.5" customHeight="1">
      <c r="A21" s="40" t="s">
        <v>153</v>
      </c>
      <c r="B21" s="40"/>
      <c r="C21" s="40"/>
      <c r="D21" s="40"/>
      <c r="E21" s="40"/>
      <c r="F21" s="40"/>
      <c r="G21" s="40"/>
      <c r="H21" s="40"/>
      <c r="I21" s="41" t="s">
        <v>18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2"/>
      <c r="BB21" s="43" t="s">
        <v>12</v>
      </c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4">
        <f>'[4]Прил_2'!$E$27</f>
        <v>115.02004847434893</v>
      </c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4">
        <f>BU21</f>
        <v>115.02004847434893</v>
      </c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5"/>
    </row>
    <row r="22" spans="1:102" s="10" customFormat="1" ht="135" customHeight="1">
      <c r="A22" s="40" t="s">
        <v>26</v>
      </c>
      <c r="B22" s="40"/>
      <c r="C22" s="40"/>
      <c r="D22" s="40"/>
      <c r="E22" s="40"/>
      <c r="F22" s="40"/>
      <c r="G22" s="40"/>
      <c r="H22" s="40"/>
      <c r="I22" s="41" t="s">
        <v>31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2"/>
      <c r="BB22" s="43" t="s">
        <v>17</v>
      </c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 t="s">
        <v>161</v>
      </c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 t="s">
        <v>161</v>
      </c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5"/>
    </row>
    <row r="23" spans="1:102" s="10" customFormat="1" ht="15.75">
      <c r="A23" s="40"/>
      <c r="B23" s="40"/>
      <c r="C23" s="40"/>
      <c r="D23" s="40"/>
      <c r="E23" s="40"/>
      <c r="F23" s="40"/>
      <c r="G23" s="40"/>
      <c r="H23" s="40"/>
      <c r="I23" s="41" t="s">
        <v>154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2"/>
      <c r="BB23" s="43" t="s">
        <v>17</v>
      </c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4">
        <f>'[4]Прил_2'!$C$10</f>
        <v>784898.3500000001</v>
      </c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52">
        <f>BU23</f>
        <v>784898.3500000001</v>
      </c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</row>
    <row r="24" spans="1:102" s="10" customFormat="1" ht="15.75">
      <c r="A24" s="40"/>
      <c r="B24" s="40"/>
      <c r="C24" s="40"/>
      <c r="D24" s="40"/>
      <c r="E24" s="40"/>
      <c r="F24" s="40"/>
      <c r="G24" s="40"/>
      <c r="H24" s="40"/>
      <c r="I24" s="41" t="s">
        <v>155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2"/>
      <c r="BB24" s="43" t="s">
        <v>17</v>
      </c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4">
        <f>'[4]Прил_2'!$C$12</f>
        <v>1381638.5999999999</v>
      </c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52">
        <f>BU24</f>
        <v>1381638.5999999999</v>
      </c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</row>
    <row r="25" spans="1:102" s="10" customFormat="1" ht="15.75">
      <c r="A25" s="40"/>
      <c r="B25" s="40"/>
      <c r="C25" s="40"/>
      <c r="D25" s="40"/>
      <c r="E25" s="40"/>
      <c r="F25" s="40"/>
      <c r="G25" s="40"/>
      <c r="H25" s="40"/>
      <c r="I25" s="41" t="s">
        <v>156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2"/>
      <c r="BB25" s="43" t="s">
        <v>17</v>
      </c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4">
        <f>'[4]Прил_2'!$C$13</f>
        <v>1404823.2999999998</v>
      </c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52">
        <f>BU25</f>
        <v>1404823.2999999998</v>
      </c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</row>
    <row r="26" spans="1:102" s="10" customFormat="1" ht="15.75">
      <c r="A26" s="40"/>
      <c r="B26" s="40"/>
      <c r="C26" s="40"/>
      <c r="D26" s="40"/>
      <c r="E26" s="40"/>
      <c r="F26" s="40"/>
      <c r="G26" s="40"/>
      <c r="H26" s="40"/>
      <c r="I26" s="41" t="s">
        <v>157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2"/>
      <c r="BB26" s="43" t="s">
        <v>17</v>
      </c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4">
        <f>'[4]Прил_2'!$C$14</f>
        <v>1421383.7999999998</v>
      </c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52">
        <f>BU26</f>
        <v>1421383.7999999998</v>
      </c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</row>
    <row r="27" spans="1:102" s="10" customFormat="1" ht="15.75">
      <c r="A27" s="40"/>
      <c r="B27" s="40"/>
      <c r="C27" s="40"/>
      <c r="D27" s="40"/>
      <c r="E27" s="40"/>
      <c r="F27" s="40"/>
      <c r="G27" s="40"/>
      <c r="H27" s="40"/>
      <c r="I27" s="41" t="s">
        <v>158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2"/>
      <c r="BB27" s="43" t="s">
        <v>17</v>
      </c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4">
        <f>'[4]Прил_2'!$C$15</f>
        <v>1449688.2</v>
      </c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52">
        <f>BU27</f>
        <v>1449688.2</v>
      </c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</row>
    <row r="28" spans="1:102" s="10" customFormat="1" ht="18.75">
      <c r="A28" s="46" t="s">
        <v>27</v>
      </c>
      <c r="B28" s="46"/>
      <c r="C28" s="46"/>
      <c r="D28" s="46"/>
      <c r="E28" s="46"/>
      <c r="F28" s="46"/>
      <c r="G28" s="46"/>
      <c r="H28" s="46"/>
      <c r="I28" s="47" t="s">
        <v>30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8"/>
      <c r="BB28" s="49" t="s">
        <v>17</v>
      </c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50"/>
    </row>
    <row r="29" spans="1:102" s="10" customFormat="1" ht="15.75">
      <c r="A29" s="46"/>
      <c r="B29" s="46"/>
      <c r="C29" s="46"/>
      <c r="D29" s="46"/>
      <c r="E29" s="46"/>
      <c r="F29" s="46"/>
      <c r="G29" s="46"/>
      <c r="H29" s="46"/>
      <c r="I29" s="47" t="s">
        <v>159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8"/>
      <c r="BB29" s="49" t="s">
        <v>17</v>
      </c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51">
        <f>'[4]Прил_2'!$C$16</f>
        <v>700424.8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51">
        <f>BU29</f>
        <v>700424.8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50"/>
    </row>
    <row r="30" spans="1:102" s="10" customFormat="1" ht="119.25" customHeight="1">
      <c r="A30" s="40" t="s">
        <v>28</v>
      </c>
      <c r="B30" s="40"/>
      <c r="C30" s="40"/>
      <c r="D30" s="40"/>
      <c r="E30" s="40"/>
      <c r="F30" s="40"/>
      <c r="G30" s="40"/>
      <c r="H30" s="40"/>
      <c r="I30" s="41" t="s">
        <v>32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2"/>
      <c r="BB30" s="43" t="s">
        <v>12</v>
      </c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5"/>
    </row>
    <row r="31" ht="4.5" customHeight="1" hidden="1"/>
    <row r="32" spans="1:102" s="10" customFormat="1" ht="15.75">
      <c r="A32" s="40"/>
      <c r="B32" s="40"/>
      <c r="C32" s="40"/>
      <c r="D32" s="40"/>
      <c r="E32" s="40"/>
      <c r="F32" s="40"/>
      <c r="G32" s="40"/>
      <c r="H32" s="40"/>
      <c r="I32" s="41" t="str">
        <f>'[1]стандартиз.тариф.став'!$B$22</f>
        <v>КТП-6(10)/0,4 кВ, 160 кВА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2"/>
      <c r="BB32" s="43" t="s">
        <v>12</v>
      </c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4">
        <f>'[4]Прил_2'!$E$19</f>
        <v>2373.4320000000002</v>
      </c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4">
        <f>BU32</f>
        <v>2373.4320000000002</v>
      </c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5"/>
    </row>
    <row r="33" spans="1:102" s="10" customFormat="1" ht="15.75">
      <c r="A33" s="40"/>
      <c r="B33" s="40"/>
      <c r="C33" s="40"/>
      <c r="D33" s="40"/>
      <c r="E33" s="40"/>
      <c r="F33" s="40"/>
      <c r="G33" s="40"/>
      <c r="H33" s="40"/>
      <c r="I33" s="41" t="str">
        <f>'[1]стандартиз.тариф.став'!$B$23</f>
        <v>КТП-6(10)/0,4 кВ, 250 кВА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2"/>
      <c r="BB33" s="43" t="s">
        <v>12</v>
      </c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4">
        <f>'[4]Прил_2'!$E$20</f>
        <v>2748.942666666667</v>
      </c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4">
        <f>BU33</f>
        <v>2748.942666666667</v>
      </c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5"/>
    </row>
    <row r="34" spans="1:102" s="10" customFormat="1" ht="15.75">
      <c r="A34" s="40"/>
      <c r="B34" s="40"/>
      <c r="C34" s="40"/>
      <c r="D34" s="40"/>
      <c r="E34" s="40"/>
      <c r="F34" s="40"/>
      <c r="G34" s="40"/>
      <c r="H34" s="40"/>
      <c r="I34" s="41" t="str">
        <f>'[1]стандартиз.тариф.став'!$B$24</f>
        <v>КТП-6(10)/0,4 кВ, 400 кВА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2"/>
      <c r="BB34" s="43" t="s">
        <v>12</v>
      </c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4">
        <f>'[4]Прил_2'!$E$21</f>
        <v>3306.1513333333332</v>
      </c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4">
        <f>BU34</f>
        <v>3306.1513333333332</v>
      </c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5"/>
    </row>
    <row r="35" spans="1:102" s="10" customFormat="1" ht="15.75">
      <c r="A35" s="40"/>
      <c r="B35" s="40"/>
      <c r="C35" s="40"/>
      <c r="D35" s="40"/>
      <c r="E35" s="40"/>
      <c r="F35" s="40"/>
      <c r="G35" s="40"/>
      <c r="H35" s="40"/>
      <c r="I35" s="41" t="str">
        <f>'[1]стандартиз.тариф.став'!$B$25</f>
        <v>КТП-6(10)/0,4 кВ, 630 кВА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2"/>
      <c r="BB35" s="43" t="s">
        <v>12</v>
      </c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4">
        <f>'[4]Прил_2'!$E$22</f>
        <v>4101.321333333334</v>
      </c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4">
        <f>BU35</f>
        <v>4101.321333333334</v>
      </c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5"/>
    </row>
    <row r="36" spans="1:102" s="10" customFormat="1" ht="15.75">
      <c r="A36" s="40"/>
      <c r="B36" s="40"/>
      <c r="C36" s="40"/>
      <c r="D36" s="40"/>
      <c r="E36" s="40"/>
      <c r="F36" s="40"/>
      <c r="G36" s="40"/>
      <c r="H36" s="40"/>
      <c r="I36" s="41" t="str">
        <f>'[1]стандартиз.тариф.став'!$B$26</f>
        <v>КТП-6(10)/0,4 кВ, 1000 кВА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2"/>
      <c r="BB36" s="43" t="s">
        <v>12</v>
      </c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4">
        <f>'[4]Прил_2'!$E$23</f>
        <v>6983.108666666667</v>
      </c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4">
        <f>BU36</f>
        <v>6983.108666666667</v>
      </c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5"/>
    </row>
    <row r="37" ht="39" customHeight="1"/>
    <row r="38" spans="1:102" ht="44.25" customHeight="1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</row>
    <row r="39" ht="3" customHeight="1"/>
  </sheetData>
  <sheetProtection/>
  <mergeCells count="107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0:H20"/>
    <mergeCell ref="I20:BA20"/>
    <mergeCell ref="BB20:BT20"/>
    <mergeCell ref="BU20:CI20"/>
    <mergeCell ref="I23:BA23"/>
    <mergeCell ref="BB23:BT23"/>
    <mergeCell ref="BU23:CI23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BO2:CX2"/>
    <mergeCell ref="AK11:CJ11"/>
    <mergeCell ref="A15:BA16"/>
    <mergeCell ref="AK12:CJ12"/>
    <mergeCell ref="AS13:BD13"/>
    <mergeCell ref="A18:H18"/>
    <mergeCell ref="I18:BA18"/>
    <mergeCell ref="BB18:BT18"/>
    <mergeCell ref="BU18:CI18"/>
    <mergeCell ref="BU17:CI17"/>
    <mergeCell ref="CJ25:CX25"/>
    <mergeCell ref="BU21:CI21"/>
    <mergeCell ref="CJ21:CX21"/>
    <mergeCell ref="CJ16:CX16"/>
    <mergeCell ref="BU16:CI16"/>
    <mergeCell ref="CJ20:CX20"/>
    <mergeCell ref="CJ17:CX17"/>
    <mergeCell ref="CJ27:CX27"/>
    <mergeCell ref="BU19:CI19"/>
    <mergeCell ref="CJ19:CX19"/>
    <mergeCell ref="A17:H17"/>
    <mergeCell ref="I17:BA17"/>
    <mergeCell ref="BB17:BT17"/>
    <mergeCell ref="A25:H25"/>
    <mergeCell ref="I25:BA25"/>
    <mergeCell ref="BB25:BT25"/>
    <mergeCell ref="BU25:CI25"/>
    <mergeCell ref="CJ29:CX29"/>
    <mergeCell ref="A26:H26"/>
    <mergeCell ref="I26:BA26"/>
    <mergeCell ref="BB26:BT26"/>
    <mergeCell ref="BU26:CI26"/>
    <mergeCell ref="CJ26:CX26"/>
    <mergeCell ref="A27:H27"/>
    <mergeCell ref="I27:BA27"/>
    <mergeCell ref="BB27:BT27"/>
    <mergeCell ref="BU27:CI27"/>
    <mergeCell ref="CJ32:CX32"/>
    <mergeCell ref="A28:H28"/>
    <mergeCell ref="I28:BA28"/>
    <mergeCell ref="BB28:BT28"/>
    <mergeCell ref="BU28:CI28"/>
    <mergeCell ref="CJ28:CX28"/>
    <mergeCell ref="A29:H29"/>
    <mergeCell ref="I29:BA29"/>
    <mergeCell ref="BB29:BT29"/>
    <mergeCell ref="BU29:CI29"/>
    <mergeCell ref="CJ34:CX34"/>
    <mergeCell ref="A30:H30"/>
    <mergeCell ref="I30:BA30"/>
    <mergeCell ref="BB30:BT30"/>
    <mergeCell ref="BU30:CI30"/>
    <mergeCell ref="CJ30:CX30"/>
    <mergeCell ref="A32:H32"/>
    <mergeCell ref="I32:BA32"/>
    <mergeCell ref="BB32:BT32"/>
    <mergeCell ref="BU32:CI32"/>
    <mergeCell ref="CJ36:CX36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A38:CX38"/>
    <mergeCell ref="A35:H35"/>
    <mergeCell ref="I35:BA35"/>
    <mergeCell ref="BB35:BT35"/>
    <mergeCell ref="BU35:CI35"/>
    <mergeCell ref="CJ35:CX35"/>
    <mergeCell ref="A36:H36"/>
    <mergeCell ref="I36:BA36"/>
    <mergeCell ref="BB36:BT36"/>
    <mergeCell ref="BU36:CI3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19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S14" sqref="AS14:BL14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51</v>
      </c>
    </row>
    <row r="2" spans="66:102" s="1" customFormat="1" ht="41.2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64" t="s">
        <v>52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18.75" customHeight="1">
      <c r="A10" s="91" t="s">
        <v>53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</row>
    <row r="11" ht="15" customHeight="1" hidden="1"/>
    <row r="12" spans="1:102" s="9" customFormat="1" ht="114" customHeight="1">
      <c r="A12" s="66" t="s">
        <v>54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92"/>
      <c r="AS12" s="54" t="s">
        <v>55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5" t="s">
        <v>56</v>
      </c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55" t="s">
        <v>57</v>
      </c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10" customFormat="1" ht="15.75">
      <c r="A13" s="79" t="s">
        <v>58</v>
      </c>
      <c r="B13" s="79"/>
      <c r="C13" s="79"/>
      <c r="D13" s="79"/>
      <c r="E13" s="79"/>
      <c r="F13" s="79"/>
      <c r="G13" s="79"/>
      <c r="H13" s="79"/>
      <c r="I13" s="80" t="s">
        <v>59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1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3"/>
    </row>
    <row r="14" spans="1:102" s="10" customFormat="1" ht="19.5" customHeight="1">
      <c r="A14" s="67"/>
      <c r="B14" s="67"/>
      <c r="C14" s="67"/>
      <c r="D14" s="67"/>
      <c r="E14" s="67"/>
      <c r="F14" s="67"/>
      <c r="G14" s="67"/>
      <c r="H14" s="67"/>
      <c r="I14" s="68" t="s">
        <v>11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9"/>
      <c r="AS14" s="70">
        <f>BM14*CG14</f>
        <v>31159.997728026618</v>
      </c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>
        <v>150</v>
      </c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2">
        <f>'Приложение 3'!BU18</f>
        <v>207.73331818684412</v>
      </c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3"/>
    </row>
    <row r="15" spans="1:102" s="10" customFormat="1" ht="19.5" customHeight="1">
      <c r="A15" s="46"/>
      <c r="B15" s="46"/>
      <c r="C15" s="46"/>
      <c r="D15" s="46"/>
      <c r="E15" s="46"/>
      <c r="F15" s="46"/>
      <c r="G15" s="46"/>
      <c r="H15" s="46"/>
      <c r="I15" s="74" t="s">
        <v>60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5"/>
      <c r="AS15" s="70">
        <f>BM15*CG15</f>
        <v>31159.997728026618</v>
      </c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49">
        <v>150</v>
      </c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85">
        <f>CG14</f>
        <v>207.73331818684412</v>
      </c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</row>
    <row r="16" spans="1:102" s="10" customFormat="1" ht="48.75" customHeight="1">
      <c r="A16" s="40" t="s">
        <v>61</v>
      </c>
      <c r="B16" s="40"/>
      <c r="C16" s="40"/>
      <c r="D16" s="40"/>
      <c r="E16" s="40"/>
      <c r="F16" s="40"/>
      <c r="G16" s="40"/>
      <c r="H16" s="40"/>
      <c r="I16" s="41" t="s">
        <v>62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2"/>
      <c r="AS16" s="44" t="s">
        <v>161</v>
      </c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 t="s">
        <v>161</v>
      </c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 t="s">
        <v>161</v>
      </c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5"/>
    </row>
    <row r="17" spans="1:102" s="10" customFormat="1" ht="48.75" customHeight="1">
      <c r="A17" s="79" t="s">
        <v>63</v>
      </c>
      <c r="B17" s="79"/>
      <c r="C17" s="79"/>
      <c r="D17" s="79"/>
      <c r="E17" s="79"/>
      <c r="F17" s="79"/>
      <c r="G17" s="79"/>
      <c r="H17" s="79"/>
      <c r="I17" s="80" t="s">
        <v>64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1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3"/>
    </row>
    <row r="18" spans="1:102" s="10" customFormat="1" ht="15.75">
      <c r="A18" s="67"/>
      <c r="B18" s="67"/>
      <c r="C18" s="67"/>
      <c r="D18" s="67"/>
      <c r="E18" s="67"/>
      <c r="F18" s="67"/>
      <c r="G18" s="67"/>
      <c r="H18" s="67"/>
      <c r="I18" s="68" t="str">
        <f>'[1]Прил_2'!$B$10</f>
        <v>строительство воздушных линий 0,4 кВ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9"/>
      <c r="AS18" s="70">
        <f>'Приложение 3'!CJ23</f>
        <v>784898.3500000001</v>
      </c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>
        <v>150</v>
      </c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2">
        <f>AS18/BM18</f>
        <v>5232.6556666666675</v>
      </c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3"/>
    </row>
    <row r="19" spans="1:102" s="10" customFormat="1" ht="15.75">
      <c r="A19" s="67"/>
      <c r="B19" s="67"/>
      <c r="C19" s="67"/>
      <c r="D19" s="67"/>
      <c r="E19" s="67"/>
      <c r="F19" s="67"/>
      <c r="G19" s="67"/>
      <c r="H19" s="67"/>
      <c r="I19" s="68" t="str">
        <f>'[1]Прил_2'!$B$11</f>
        <v>строительство воздушных линий 10 кВ 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86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8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3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</row>
    <row r="20" spans="1:102" s="10" customFormat="1" ht="15.75">
      <c r="A20" s="67"/>
      <c r="B20" s="67"/>
      <c r="C20" s="67"/>
      <c r="D20" s="67"/>
      <c r="E20" s="67"/>
      <c r="F20" s="67"/>
      <c r="G20" s="67"/>
      <c r="H20" s="67"/>
      <c r="I20" s="68" t="str">
        <f>'[1]Прил_2'!$B$12</f>
        <v> СИП 50 мм2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  <c r="AS20" s="70">
        <f>'Приложение 3'!BU24</f>
        <v>1381638.5999999999</v>
      </c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>
        <v>150</v>
      </c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2">
        <f>AS20/BM20</f>
        <v>9210.923999999999</v>
      </c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3"/>
    </row>
    <row r="21" spans="1:102" s="10" customFormat="1" ht="15.75">
      <c r="A21" s="67"/>
      <c r="B21" s="67"/>
      <c r="C21" s="67"/>
      <c r="D21" s="67"/>
      <c r="E21" s="67"/>
      <c r="F21" s="67"/>
      <c r="G21" s="67"/>
      <c r="H21" s="67"/>
      <c r="I21" s="68" t="str">
        <f>'[1]Прил_2'!$B$13</f>
        <v> СИП 70 мм2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9"/>
      <c r="AS21" s="70">
        <f>'Приложение 3'!BU25</f>
        <v>1404823.2999999998</v>
      </c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>
        <v>150</v>
      </c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2">
        <f>AS21/BM21</f>
        <v>9365.488666666666</v>
      </c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3"/>
    </row>
    <row r="22" spans="1:102" s="10" customFormat="1" ht="15.75">
      <c r="A22" s="67"/>
      <c r="B22" s="67"/>
      <c r="C22" s="67"/>
      <c r="D22" s="67"/>
      <c r="E22" s="67"/>
      <c r="F22" s="67"/>
      <c r="G22" s="67"/>
      <c r="H22" s="67"/>
      <c r="I22" s="68" t="str">
        <f>'[1]Прил_2'!$B$14</f>
        <v> СИП 95 мм2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9"/>
      <c r="AS22" s="70">
        <f>'Приложение 3'!BU26</f>
        <v>1421383.7999999998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>
        <v>150</v>
      </c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2">
        <f>AS22/BM22</f>
        <v>9475.891999999998</v>
      </c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3"/>
    </row>
    <row r="23" spans="1:102" s="10" customFormat="1" ht="15.75">
      <c r="A23" s="67"/>
      <c r="B23" s="67"/>
      <c r="C23" s="67"/>
      <c r="D23" s="67"/>
      <c r="E23" s="67"/>
      <c r="F23" s="67"/>
      <c r="G23" s="67"/>
      <c r="H23" s="67"/>
      <c r="I23" s="68" t="str">
        <f>'[1]Прил_2'!$B$15</f>
        <v> СИП 120 мм2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70">
        <f>'Приложение 3'!BU27</f>
        <v>1449688.2</v>
      </c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>
        <v>150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2">
        <f>AS23/BM23</f>
        <v>9664.588</v>
      </c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</row>
    <row r="24" spans="1:102" s="10" customFormat="1" ht="15.75">
      <c r="A24" s="67"/>
      <c r="B24" s="67"/>
      <c r="C24" s="67"/>
      <c r="D24" s="67"/>
      <c r="E24" s="67"/>
      <c r="F24" s="67"/>
      <c r="G24" s="67"/>
      <c r="H24" s="67"/>
      <c r="I24" s="68" t="str">
        <f>'[1]Прил_2'!$B$16</f>
        <v>строительство кабельных линий 10 кВ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9"/>
      <c r="AS24" s="70">
        <f>'Приложение 3'!BU29</f>
        <v>700424.8</v>
      </c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>
        <v>150</v>
      </c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2">
        <f>AS24/BM24</f>
        <v>4669.498666666667</v>
      </c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3"/>
    </row>
    <row r="25" spans="1:102" s="10" customFormat="1" ht="15.75">
      <c r="A25" s="67"/>
      <c r="B25" s="67"/>
      <c r="C25" s="67"/>
      <c r="D25" s="67"/>
      <c r="E25" s="67"/>
      <c r="F25" s="67"/>
      <c r="G25" s="67"/>
      <c r="H25" s="67"/>
      <c r="I25" s="68" t="s">
        <v>65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9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7"/>
    </row>
    <row r="26" spans="1:102" s="10" customFormat="1" ht="66.75" customHeight="1">
      <c r="A26" s="67"/>
      <c r="B26" s="67"/>
      <c r="C26" s="67"/>
      <c r="D26" s="67"/>
      <c r="E26" s="67"/>
      <c r="F26" s="67"/>
      <c r="G26" s="67"/>
      <c r="H26" s="67"/>
      <c r="I26" s="68" t="s">
        <v>66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9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7"/>
    </row>
    <row r="27" spans="1:102" s="10" customFormat="1" ht="15.75">
      <c r="A27" s="67"/>
      <c r="B27" s="67"/>
      <c r="C27" s="67"/>
      <c r="D27" s="67"/>
      <c r="E27" s="67"/>
      <c r="F27" s="67"/>
      <c r="G27" s="67"/>
      <c r="H27" s="67"/>
      <c r="I27" s="68" t="str">
        <f>'[1]Прил_2'!$B$19</f>
        <v>КТП-6(10)/0,4 кВ, 160 кВА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9"/>
      <c r="AS27" s="70">
        <f>BM27*CG27</f>
        <v>356014.80000000005</v>
      </c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>
        <v>150</v>
      </c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2">
        <f>'Приложение 3'!CJ32</f>
        <v>2373.4320000000002</v>
      </c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3"/>
    </row>
    <row r="28" spans="1:102" s="10" customFormat="1" ht="15.75">
      <c r="A28" s="67"/>
      <c r="B28" s="67"/>
      <c r="C28" s="67"/>
      <c r="D28" s="67"/>
      <c r="E28" s="67"/>
      <c r="F28" s="67"/>
      <c r="G28" s="67"/>
      <c r="H28" s="67"/>
      <c r="I28" s="68" t="str">
        <f>'[1]Прил_2'!$B$20</f>
        <v>КТП-6(10)/0,4 кВ, 250 кВА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9"/>
      <c r="AS28" s="70">
        <f>BM28*CG28</f>
        <v>412341.4</v>
      </c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>
        <v>150</v>
      </c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2">
        <f>'Приложение 3'!CJ33</f>
        <v>2748.942666666667</v>
      </c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3"/>
    </row>
    <row r="29" spans="1:102" s="10" customFormat="1" ht="15.75">
      <c r="A29" s="67"/>
      <c r="B29" s="67"/>
      <c r="C29" s="67"/>
      <c r="D29" s="67"/>
      <c r="E29" s="67"/>
      <c r="F29" s="67"/>
      <c r="G29" s="67"/>
      <c r="H29" s="67"/>
      <c r="I29" s="68" t="str">
        <f>'[1]Прил_2'!$B$21</f>
        <v>КТП-6(10)/0,4 кВ, 400 кВА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  <c r="AS29" s="70">
        <f>BM29*CG29</f>
        <v>495922.7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>
        <v>150</v>
      </c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2">
        <f>'Приложение 3'!CJ34</f>
        <v>3306.1513333333332</v>
      </c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3"/>
    </row>
    <row r="30" spans="1:102" s="10" customFormat="1" ht="15.75">
      <c r="A30" s="67"/>
      <c r="B30" s="67"/>
      <c r="C30" s="67"/>
      <c r="D30" s="67"/>
      <c r="E30" s="67"/>
      <c r="F30" s="67"/>
      <c r="G30" s="67"/>
      <c r="H30" s="67"/>
      <c r="I30" s="68" t="str">
        <f>'[1]Прил_2'!$B$22</f>
        <v>КТП-6(10)/0,4 кВ, 630 кВА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9"/>
      <c r="AS30" s="70">
        <f>BM30*CG30</f>
        <v>615198.2000000002</v>
      </c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>
        <v>150</v>
      </c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2">
        <f>'Приложение 3'!CJ35</f>
        <v>4101.321333333334</v>
      </c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3"/>
    </row>
    <row r="31" spans="1:102" s="10" customFormat="1" ht="15.75">
      <c r="A31" s="67"/>
      <c r="B31" s="67"/>
      <c r="C31" s="67"/>
      <c r="D31" s="67"/>
      <c r="E31" s="67"/>
      <c r="F31" s="67"/>
      <c r="G31" s="67"/>
      <c r="H31" s="67"/>
      <c r="I31" s="68" t="str">
        <f>'[1]Прил_2'!$B$23</f>
        <v>КТП-6(10)/0,4 кВ, 1000 кВА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  <c r="AS31" s="70">
        <f>BM31*CG31</f>
        <v>1047466.3</v>
      </c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>
        <v>150</v>
      </c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2">
        <f>'Приложение 3'!CJ36</f>
        <v>6983.108666666667</v>
      </c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3"/>
    </row>
    <row r="32" spans="1:102" s="10" customFormat="1" ht="50.25" customHeight="1">
      <c r="A32" s="46"/>
      <c r="B32" s="46"/>
      <c r="C32" s="46"/>
      <c r="D32" s="46"/>
      <c r="E32" s="46"/>
      <c r="F32" s="46"/>
      <c r="G32" s="46"/>
      <c r="H32" s="46"/>
      <c r="I32" s="74" t="s">
        <v>67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5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50"/>
    </row>
    <row r="33" spans="1:102" s="10" customFormat="1" ht="48.75" customHeight="1">
      <c r="A33" s="79" t="s">
        <v>68</v>
      </c>
      <c r="B33" s="79"/>
      <c r="C33" s="79"/>
      <c r="D33" s="79"/>
      <c r="E33" s="79"/>
      <c r="F33" s="79"/>
      <c r="G33" s="79"/>
      <c r="H33" s="79"/>
      <c r="I33" s="80" t="s">
        <v>69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1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3"/>
    </row>
    <row r="34" spans="1:102" s="10" customFormat="1" ht="19.5" customHeight="1">
      <c r="A34" s="67"/>
      <c r="B34" s="67"/>
      <c r="C34" s="67"/>
      <c r="D34" s="67"/>
      <c r="E34" s="67"/>
      <c r="F34" s="67"/>
      <c r="G34" s="67"/>
      <c r="H34" s="67"/>
      <c r="I34" s="68" t="s">
        <v>11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9"/>
      <c r="AS34" s="70">
        <f>BM34*CG34</f>
        <v>40711.128459496365</v>
      </c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>
        <v>150</v>
      </c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2">
        <f>'Приложение 3'!BU19</f>
        <v>271.4075230633091</v>
      </c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3"/>
    </row>
    <row r="35" spans="1:102" s="10" customFormat="1" ht="19.5" customHeight="1">
      <c r="A35" s="46"/>
      <c r="B35" s="46"/>
      <c r="C35" s="46"/>
      <c r="D35" s="46"/>
      <c r="E35" s="46"/>
      <c r="F35" s="46"/>
      <c r="G35" s="46"/>
      <c r="H35" s="46"/>
      <c r="I35" s="74" t="s">
        <v>60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5"/>
      <c r="AS35" s="70">
        <f>BM35*CG35</f>
        <v>40711.128459496365</v>
      </c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49">
        <v>150</v>
      </c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84">
        <f>CG34</f>
        <v>271.4075230633091</v>
      </c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5"/>
    </row>
    <row r="36" spans="1:102" s="10" customFormat="1" ht="81.75" customHeight="1">
      <c r="A36" s="79" t="s">
        <v>70</v>
      </c>
      <c r="B36" s="79"/>
      <c r="C36" s="79"/>
      <c r="D36" s="79"/>
      <c r="E36" s="79"/>
      <c r="F36" s="79"/>
      <c r="G36" s="79"/>
      <c r="H36" s="79"/>
      <c r="I36" s="80" t="s">
        <v>71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1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3"/>
    </row>
    <row r="37" spans="1:102" s="10" customFormat="1" ht="19.5" customHeight="1">
      <c r="A37" s="67"/>
      <c r="B37" s="67"/>
      <c r="C37" s="67"/>
      <c r="D37" s="67"/>
      <c r="E37" s="67"/>
      <c r="F37" s="67"/>
      <c r="G37" s="67"/>
      <c r="H37" s="67"/>
      <c r="I37" s="68" t="s">
        <v>11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  <c r="AS37" s="77" t="s">
        <v>161</v>
      </c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78"/>
      <c r="BM37" s="71" t="s">
        <v>161</v>
      </c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 t="s">
        <v>161</v>
      </c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7"/>
    </row>
    <row r="38" spans="1:102" s="10" customFormat="1" ht="19.5" customHeight="1">
      <c r="A38" s="46"/>
      <c r="B38" s="46"/>
      <c r="C38" s="46"/>
      <c r="D38" s="46"/>
      <c r="E38" s="46"/>
      <c r="F38" s="46"/>
      <c r="G38" s="46"/>
      <c r="H38" s="46"/>
      <c r="I38" s="74" t="s">
        <v>60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5"/>
      <c r="AS38" s="50" t="s">
        <v>161</v>
      </c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76"/>
      <c r="BM38" s="77" t="s">
        <v>161</v>
      </c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78"/>
      <c r="CG38" s="49" t="s">
        <v>161</v>
      </c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50"/>
    </row>
    <row r="39" spans="1:102" s="10" customFormat="1" ht="150" customHeight="1">
      <c r="A39" s="79" t="s">
        <v>72</v>
      </c>
      <c r="B39" s="79"/>
      <c r="C39" s="79"/>
      <c r="D39" s="79"/>
      <c r="E39" s="79"/>
      <c r="F39" s="79"/>
      <c r="G39" s="79"/>
      <c r="H39" s="79"/>
      <c r="I39" s="80" t="s">
        <v>73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1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3"/>
    </row>
    <row r="40" spans="1:102" s="10" customFormat="1" ht="15.75">
      <c r="A40" s="67"/>
      <c r="B40" s="67"/>
      <c r="C40" s="67"/>
      <c r="D40" s="67"/>
      <c r="E40" s="67"/>
      <c r="F40" s="67"/>
      <c r="G40" s="67"/>
      <c r="H40" s="67"/>
      <c r="I40" s="68" t="s">
        <v>11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9"/>
      <c r="AS40" s="70">
        <f>BM40*CG40</f>
        <v>17253.00727115234</v>
      </c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>
        <v>150</v>
      </c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2">
        <f>'Приложение 3'!CJ21</f>
        <v>115.02004847434893</v>
      </c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3"/>
    </row>
    <row r="41" spans="1:102" s="10" customFormat="1" ht="15.75">
      <c r="A41" s="46"/>
      <c r="B41" s="46"/>
      <c r="C41" s="46"/>
      <c r="D41" s="46"/>
      <c r="E41" s="46"/>
      <c r="F41" s="46"/>
      <c r="G41" s="46"/>
      <c r="H41" s="46"/>
      <c r="I41" s="74" t="s">
        <v>60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  <c r="AS41" s="70">
        <f>BM41*CG41</f>
        <v>17253.00727115234</v>
      </c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49">
        <v>150</v>
      </c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72">
        <f>CG40</f>
        <v>115.02004847434893</v>
      </c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3"/>
    </row>
    <row r="42" ht="4.5" customHeight="1" hidden="1"/>
    <row r="43" spans="1:102" ht="27.75" customHeight="1">
      <c r="A43" s="38" t="s">
        <v>74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</row>
    <row r="44" ht="3" customHeight="1"/>
  </sheetData>
  <sheetProtection/>
  <mergeCells count="15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5:CX35"/>
    <mergeCell ref="CG32:CX32"/>
    <mergeCell ref="A33:H33"/>
    <mergeCell ref="I33:AR33"/>
    <mergeCell ref="AS33:BL33"/>
    <mergeCell ref="BM33:CF33"/>
    <mergeCell ref="CG33:CX33"/>
    <mergeCell ref="CG37:CX37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9:CX39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41:CX41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A43:CX43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EM24" sqref="EM24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75</v>
      </c>
    </row>
    <row r="2" spans="67:102" s="1" customFormat="1" ht="40.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64" t="s">
        <v>76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39.75" customHeight="1">
      <c r="A10" s="65" t="s">
        <v>77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s="16" customFormat="1" ht="15.75" hidden="1"/>
    <row r="12" s="3" customFormat="1" ht="16.5">
      <c r="CX12" s="4" t="s">
        <v>78</v>
      </c>
    </row>
    <row r="13" s="16" customFormat="1" ht="6" customHeight="1" hidden="1"/>
    <row r="14" spans="1:102" s="9" customFormat="1" ht="64.5" customHeight="1">
      <c r="A14" s="92" t="s">
        <v>79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 t="s">
        <v>80</v>
      </c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55" t="s">
        <v>81</v>
      </c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</row>
    <row r="15" spans="1:102" s="10" customFormat="1" ht="36" customHeight="1">
      <c r="A15" s="79" t="s">
        <v>58</v>
      </c>
      <c r="B15" s="79"/>
      <c r="C15" s="79"/>
      <c r="D15" s="79"/>
      <c r="E15" s="79"/>
      <c r="F15" s="79"/>
      <c r="G15" s="79"/>
      <c r="H15" s="79"/>
      <c r="I15" s="81" t="s">
        <v>82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3">
        <f>BJ17+BJ19+BJ20+BJ21</f>
        <v>74.78465788526951</v>
      </c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103">
        <f>BJ15</f>
        <v>74.78465788526951</v>
      </c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3"/>
    </row>
    <row r="16" spans="1:102" s="10" customFormat="1" ht="21.75" customHeight="1">
      <c r="A16" s="67"/>
      <c r="B16" s="67"/>
      <c r="C16" s="67"/>
      <c r="D16" s="67"/>
      <c r="E16" s="67"/>
      <c r="F16" s="67"/>
      <c r="G16" s="67"/>
      <c r="H16" s="67"/>
      <c r="I16" s="104" t="s">
        <v>83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7"/>
    </row>
    <row r="17" spans="1:102" s="10" customFormat="1" ht="21.75" customHeight="1">
      <c r="A17" s="67"/>
      <c r="B17" s="67"/>
      <c r="C17" s="67"/>
      <c r="D17" s="67"/>
      <c r="E17" s="67"/>
      <c r="F17" s="67"/>
      <c r="G17" s="67"/>
      <c r="H17" s="67"/>
      <c r="I17" s="69" t="s">
        <v>84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70">
        <f>'[2]Прил_3'!$C$8</f>
        <v>0.31396666666666667</v>
      </c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0">
        <v>0.31396666666666667</v>
      </c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7"/>
    </row>
    <row r="18" spans="1:102" s="10" customFormat="1" ht="21.75" customHeight="1">
      <c r="A18" s="67"/>
      <c r="B18" s="67"/>
      <c r="C18" s="67"/>
      <c r="D18" s="67"/>
      <c r="E18" s="67"/>
      <c r="F18" s="67"/>
      <c r="G18" s="67"/>
      <c r="H18" s="67"/>
      <c r="I18" s="69" t="s">
        <v>85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7"/>
    </row>
    <row r="19" spans="1:102" s="10" customFormat="1" ht="21.75" customHeight="1">
      <c r="A19" s="67"/>
      <c r="B19" s="67"/>
      <c r="C19" s="67"/>
      <c r="D19" s="67"/>
      <c r="E19" s="67"/>
      <c r="F19" s="67"/>
      <c r="G19" s="67"/>
      <c r="H19" s="67"/>
      <c r="I19" s="69" t="s">
        <v>86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70">
        <f>'[4]Прил_3'!$C$10</f>
        <v>55.08885654270572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0">
        <f>BJ19</f>
        <v>55.08885654270572</v>
      </c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7"/>
    </row>
    <row r="20" spans="1:102" s="10" customFormat="1" ht="21.75" customHeight="1">
      <c r="A20" s="67"/>
      <c r="B20" s="67"/>
      <c r="C20" s="67"/>
      <c r="D20" s="67"/>
      <c r="E20" s="67"/>
      <c r="F20" s="67"/>
      <c r="G20" s="67"/>
      <c r="H20" s="67"/>
      <c r="I20" s="69" t="s">
        <v>87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70">
        <f>BJ19*0.3</f>
        <v>16.526656962811714</v>
      </c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0">
        <f>CD19*0.3</f>
        <v>16.526656962811714</v>
      </c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7"/>
    </row>
    <row r="21" spans="1:102" s="10" customFormat="1" ht="21.75" customHeight="1">
      <c r="A21" s="67"/>
      <c r="B21" s="67"/>
      <c r="C21" s="67"/>
      <c r="D21" s="67"/>
      <c r="E21" s="67"/>
      <c r="F21" s="67"/>
      <c r="G21" s="67"/>
      <c r="H21" s="67"/>
      <c r="I21" s="69" t="s">
        <v>88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70">
        <f>BJ24+BJ25</f>
        <v>2.8551777130854115</v>
      </c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0">
        <f>CD24+CD25</f>
        <v>2.8551777130854115</v>
      </c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7"/>
    </row>
    <row r="22" spans="1:102" s="10" customFormat="1" ht="21.75" customHeight="1">
      <c r="A22" s="67"/>
      <c r="B22" s="67"/>
      <c r="C22" s="67"/>
      <c r="D22" s="67"/>
      <c r="E22" s="67"/>
      <c r="F22" s="67"/>
      <c r="G22" s="67"/>
      <c r="H22" s="67"/>
      <c r="I22" s="69" t="s">
        <v>89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7"/>
    </row>
    <row r="23" spans="1:102" s="10" customFormat="1" ht="36.75" customHeight="1">
      <c r="A23" s="67"/>
      <c r="B23" s="67"/>
      <c r="C23" s="67"/>
      <c r="D23" s="67"/>
      <c r="E23" s="67"/>
      <c r="F23" s="67"/>
      <c r="G23" s="67"/>
      <c r="H23" s="67"/>
      <c r="I23" s="97" t="s">
        <v>90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7"/>
    </row>
    <row r="24" spans="1:102" s="10" customFormat="1" ht="54" customHeight="1">
      <c r="A24" s="67"/>
      <c r="B24" s="67"/>
      <c r="C24" s="67"/>
      <c r="D24" s="67"/>
      <c r="E24" s="67"/>
      <c r="F24" s="67"/>
      <c r="G24" s="67"/>
      <c r="H24" s="67"/>
      <c r="I24" s="97" t="s">
        <v>91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70">
        <f>'[4]Прил_3'!$C$14</f>
        <v>0.11017771308541144</v>
      </c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0">
        <f>BJ24</f>
        <v>0.11017771308541144</v>
      </c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7"/>
    </row>
    <row r="25" spans="1:102" s="10" customFormat="1" ht="36.75" customHeight="1">
      <c r="A25" s="67"/>
      <c r="B25" s="67"/>
      <c r="C25" s="67"/>
      <c r="D25" s="67"/>
      <c r="E25" s="67"/>
      <c r="F25" s="67"/>
      <c r="G25" s="67"/>
      <c r="H25" s="67"/>
      <c r="I25" s="97" t="s">
        <v>92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70">
        <f>BJ27+BJ31</f>
        <v>2.745</v>
      </c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0">
        <f>CD27+CD31</f>
        <v>2.745</v>
      </c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7"/>
    </row>
    <row r="26" spans="1:102" s="10" customFormat="1" ht="21.75" customHeight="1">
      <c r="A26" s="67"/>
      <c r="B26" s="67"/>
      <c r="C26" s="67"/>
      <c r="D26" s="67"/>
      <c r="E26" s="67"/>
      <c r="F26" s="67"/>
      <c r="G26" s="67"/>
      <c r="H26" s="67"/>
      <c r="I26" s="97" t="s">
        <v>83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7"/>
    </row>
    <row r="27" spans="1:102" s="10" customFormat="1" ht="21.75" customHeight="1">
      <c r="A27" s="67"/>
      <c r="B27" s="67"/>
      <c r="C27" s="67"/>
      <c r="D27" s="67"/>
      <c r="E27" s="67"/>
      <c r="F27" s="67"/>
      <c r="G27" s="67"/>
      <c r="H27" s="67"/>
      <c r="I27" s="100" t="s">
        <v>93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70">
        <f>'[3]Прил_3'!$C$16</f>
        <v>0.045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0">
        <f>BJ27</f>
        <v>0.045</v>
      </c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7"/>
    </row>
    <row r="28" spans="1:102" s="10" customFormat="1" ht="36" customHeight="1">
      <c r="A28" s="67"/>
      <c r="B28" s="67"/>
      <c r="C28" s="67"/>
      <c r="D28" s="67"/>
      <c r="E28" s="67"/>
      <c r="F28" s="67"/>
      <c r="G28" s="67"/>
      <c r="H28" s="67"/>
      <c r="I28" s="100" t="s">
        <v>94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7"/>
    </row>
    <row r="29" spans="1:102" s="10" customFormat="1" ht="54" customHeight="1">
      <c r="A29" s="67"/>
      <c r="B29" s="67"/>
      <c r="C29" s="67"/>
      <c r="D29" s="67"/>
      <c r="E29" s="67"/>
      <c r="F29" s="67"/>
      <c r="G29" s="67"/>
      <c r="H29" s="67"/>
      <c r="I29" s="100" t="s">
        <v>95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7"/>
    </row>
    <row r="30" spans="1:102" s="10" customFormat="1" ht="22.5" customHeight="1">
      <c r="A30" s="67"/>
      <c r="B30" s="67"/>
      <c r="C30" s="67"/>
      <c r="D30" s="67"/>
      <c r="E30" s="67"/>
      <c r="F30" s="67"/>
      <c r="G30" s="67"/>
      <c r="H30" s="67"/>
      <c r="I30" s="100" t="s">
        <v>96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7"/>
    </row>
    <row r="31" spans="1:102" s="10" customFormat="1" ht="36.75" customHeight="1">
      <c r="A31" s="67"/>
      <c r="B31" s="67"/>
      <c r="C31" s="67"/>
      <c r="D31" s="67"/>
      <c r="E31" s="67"/>
      <c r="F31" s="67"/>
      <c r="G31" s="67"/>
      <c r="H31" s="67"/>
      <c r="I31" s="100" t="s">
        <v>97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70">
        <v>2.7</v>
      </c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0">
        <v>2.7</v>
      </c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7"/>
    </row>
    <row r="32" spans="1:102" s="10" customFormat="1" ht="21.75" customHeight="1">
      <c r="A32" s="67"/>
      <c r="B32" s="67"/>
      <c r="C32" s="67"/>
      <c r="D32" s="67"/>
      <c r="E32" s="67"/>
      <c r="F32" s="67"/>
      <c r="G32" s="67"/>
      <c r="H32" s="67"/>
      <c r="I32" s="69" t="s">
        <v>98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7"/>
    </row>
    <row r="33" spans="1:102" s="10" customFormat="1" ht="21.75" customHeight="1">
      <c r="A33" s="67"/>
      <c r="B33" s="67"/>
      <c r="C33" s="67"/>
      <c r="D33" s="67"/>
      <c r="E33" s="67"/>
      <c r="F33" s="67"/>
      <c r="G33" s="67"/>
      <c r="H33" s="67"/>
      <c r="I33" s="69" t="s">
        <v>83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7"/>
    </row>
    <row r="34" spans="1:102" s="10" customFormat="1" ht="21.75" customHeight="1">
      <c r="A34" s="67"/>
      <c r="B34" s="67"/>
      <c r="C34" s="67"/>
      <c r="D34" s="67"/>
      <c r="E34" s="67"/>
      <c r="F34" s="67"/>
      <c r="G34" s="67"/>
      <c r="H34" s="67"/>
      <c r="I34" s="97" t="s">
        <v>99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7"/>
    </row>
    <row r="35" spans="1:102" s="10" customFormat="1" ht="21.75" customHeight="1">
      <c r="A35" s="67"/>
      <c r="B35" s="67"/>
      <c r="C35" s="67"/>
      <c r="D35" s="67"/>
      <c r="E35" s="67"/>
      <c r="F35" s="67"/>
      <c r="G35" s="67"/>
      <c r="H35" s="67"/>
      <c r="I35" s="97" t="s">
        <v>100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7"/>
    </row>
    <row r="36" spans="1:102" s="10" customFormat="1" ht="21.75" customHeight="1">
      <c r="A36" s="67"/>
      <c r="B36" s="67"/>
      <c r="C36" s="67"/>
      <c r="D36" s="67"/>
      <c r="E36" s="67"/>
      <c r="F36" s="67"/>
      <c r="G36" s="67"/>
      <c r="H36" s="67"/>
      <c r="I36" s="97" t="s">
        <v>101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7"/>
    </row>
    <row r="37" spans="1:102" s="10" customFormat="1" ht="37.5" customHeight="1">
      <c r="A37" s="46"/>
      <c r="B37" s="46"/>
      <c r="C37" s="46"/>
      <c r="D37" s="46"/>
      <c r="E37" s="46"/>
      <c r="F37" s="46"/>
      <c r="G37" s="46"/>
      <c r="H37" s="46"/>
      <c r="I37" s="95" t="s">
        <v>102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50"/>
    </row>
    <row r="38" spans="1:102" s="10" customFormat="1" ht="101.25" customHeight="1">
      <c r="A38" s="40" t="s">
        <v>61</v>
      </c>
      <c r="B38" s="40"/>
      <c r="C38" s="40"/>
      <c r="D38" s="40"/>
      <c r="E38" s="40"/>
      <c r="F38" s="40"/>
      <c r="G38" s="40"/>
      <c r="H38" s="40"/>
      <c r="I38" s="42" t="s">
        <v>103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44">
        <f>('Приложение 4'!AS27+'Приложение 4'!AS28+'Приложение 4'!AS29+'Приложение 4'!AS30+'Приложение 4'!AS31+'Приложение 4'!AS24+'Приложение 4'!AS23+'Приложение 4'!AS22+'Приложение 4'!AS21+'Приложение 4'!AS20+'Приложение 4'!AS18)/1000</f>
        <v>10069.800449999999</v>
      </c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4">
        <f>BJ38</f>
        <v>10069.800449999999</v>
      </c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5"/>
    </row>
    <row r="39" spans="1:102" s="10" customFormat="1" ht="24" customHeight="1">
      <c r="A39" s="40" t="s">
        <v>63</v>
      </c>
      <c r="B39" s="40"/>
      <c r="C39" s="40"/>
      <c r="D39" s="40"/>
      <c r="E39" s="40"/>
      <c r="F39" s="40"/>
      <c r="G39" s="40"/>
      <c r="H39" s="40"/>
      <c r="I39" s="42" t="s">
        <v>104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5"/>
    </row>
    <row r="40" spans="1:102" s="10" customFormat="1" ht="39.75" customHeight="1">
      <c r="A40" s="46"/>
      <c r="B40" s="46"/>
      <c r="C40" s="46"/>
      <c r="D40" s="46"/>
      <c r="E40" s="46"/>
      <c r="F40" s="46"/>
      <c r="G40" s="46"/>
      <c r="H40" s="46"/>
      <c r="I40" s="48" t="s">
        <v>105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51">
        <f>BJ38+BJ15</f>
        <v>10144.585107885268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51">
        <f>BJ40</f>
        <v>10144.585107885268</v>
      </c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50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AN13" sqref="AN13:BS13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106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64" t="s">
        <v>107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41.25" customHeight="1">
      <c r="A10" s="65" t="s">
        <v>108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s="3" customFormat="1" ht="16.5" hidden="1"/>
    <row r="12" spans="1:102" s="9" customFormat="1" ht="84" customHeight="1">
      <c r="A12" s="92" t="s">
        <v>109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 t="s">
        <v>110</v>
      </c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55" t="s">
        <v>111</v>
      </c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10" customFormat="1" ht="51.75" customHeight="1">
      <c r="A13" s="46" t="s">
        <v>58</v>
      </c>
      <c r="B13" s="46"/>
      <c r="C13" s="46"/>
      <c r="D13" s="46"/>
      <c r="E13" s="46"/>
      <c r="F13" s="46"/>
      <c r="G13" s="46"/>
      <c r="H13" s="47" t="s">
        <v>112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8"/>
      <c r="AN13" s="49">
        <v>0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>
        <v>0</v>
      </c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50"/>
    </row>
    <row r="14" spans="1:102" s="10" customFormat="1" ht="129" customHeight="1">
      <c r="A14" s="40" t="s">
        <v>61</v>
      </c>
      <c r="B14" s="40"/>
      <c r="C14" s="40"/>
      <c r="D14" s="40"/>
      <c r="E14" s="40"/>
      <c r="F14" s="40"/>
      <c r="G14" s="40"/>
      <c r="H14" s="41" t="s">
        <v>113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2"/>
      <c r="AN14" s="43">
        <v>0</v>
      </c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>
        <v>0</v>
      </c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5"/>
    </row>
    <row r="15" spans="1:102" s="10" customFormat="1" ht="65.25" customHeight="1">
      <c r="A15" s="40" t="s">
        <v>63</v>
      </c>
      <c r="B15" s="40"/>
      <c r="C15" s="40"/>
      <c r="D15" s="40"/>
      <c r="E15" s="40"/>
      <c r="F15" s="40"/>
      <c r="G15" s="40"/>
      <c r="H15" s="41" t="s">
        <v>114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3">
        <v>0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>
        <v>0</v>
      </c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5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H17" sqref="H17:AG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115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64" t="s">
        <v>107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59.25" customHeight="1">
      <c r="A10" s="65" t="s">
        <v>116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s="3" customFormat="1" ht="16.5" hidden="1"/>
    <row r="12" spans="1:102" s="9" customFormat="1" ht="176.25" customHeight="1">
      <c r="A12" s="92" t="s">
        <v>109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 t="s">
        <v>117</v>
      </c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55" t="s">
        <v>118</v>
      </c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55" t="s">
        <v>119</v>
      </c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10" customFormat="1" ht="55.5" customHeight="1">
      <c r="A13" s="67" t="s">
        <v>58</v>
      </c>
      <c r="B13" s="67"/>
      <c r="C13" s="67"/>
      <c r="D13" s="67"/>
      <c r="E13" s="67"/>
      <c r="F13" s="67"/>
      <c r="G13" s="67"/>
      <c r="H13" s="110" t="s">
        <v>120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04"/>
      <c r="AH13" s="71">
        <v>0</v>
      </c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>
        <v>0</v>
      </c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>
        <v>0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7"/>
    </row>
    <row r="14" spans="1:102" s="10" customFormat="1" ht="23.25" customHeight="1">
      <c r="A14" s="67"/>
      <c r="B14" s="67"/>
      <c r="C14" s="67"/>
      <c r="D14" s="67"/>
      <c r="E14" s="67"/>
      <c r="F14" s="67"/>
      <c r="G14" s="67"/>
      <c r="H14" s="106" t="s">
        <v>121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7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7"/>
    </row>
    <row r="15" spans="1:102" s="10" customFormat="1" ht="23.25" customHeight="1">
      <c r="A15" s="67"/>
      <c r="B15" s="67"/>
      <c r="C15" s="67"/>
      <c r="D15" s="67"/>
      <c r="E15" s="67"/>
      <c r="F15" s="67"/>
      <c r="G15" s="67"/>
      <c r="H15" s="106" t="s">
        <v>122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7"/>
    </row>
    <row r="16" spans="1:102" s="10" customFormat="1" ht="23.25" customHeight="1">
      <c r="A16" s="46"/>
      <c r="B16" s="46"/>
      <c r="C16" s="46"/>
      <c r="D16" s="46"/>
      <c r="E16" s="46"/>
      <c r="F16" s="46"/>
      <c r="G16" s="46"/>
      <c r="H16" s="108" t="s">
        <v>123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0"/>
    </row>
    <row r="17" spans="1:102" s="10" customFormat="1" ht="55.5" customHeight="1">
      <c r="A17" s="67" t="s">
        <v>61</v>
      </c>
      <c r="B17" s="67"/>
      <c r="C17" s="67"/>
      <c r="D17" s="67"/>
      <c r="E17" s="67"/>
      <c r="F17" s="67"/>
      <c r="G17" s="67"/>
      <c r="H17" s="110" t="s">
        <v>124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04"/>
      <c r="AH17" s="71">
        <v>0</v>
      </c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>
        <v>0</v>
      </c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>
        <v>0</v>
      </c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7"/>
    </row>
    <row r="18" spans="1:102" s="10" customFormat="1" ht="23.25" customHeight="1">
      <c r="A18" s="67"/>
      <c r="B18" s="67"/>
      <c r="C18" s="67"/>
      <c r="D18" s="67"/>
      <c r="E18" s="67"/>
      <c r="F18" s="67"/>
      <c r="G18" s="67"/>
      <c r="H18" s="106" t="s">
        <v>121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7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7"/>
    </row>
    <row r="19" spans="1:102" s="10" customFormat="1" ht="23.25" customHeight="1">
      <c r="A19" s="67"/>
      <c r="B19" s="67"/>
      <c r="C19" s="67"/>
      <c r="D19" s="67"/>
      <c r="E19" s="67"/>
      <c r="F19" s="67"/>
      <c r="G19" s="67"/>
      <c r="H19" s="106" t="s">
        <v>122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7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7"/>
    </row>
    <row r="20" spans="1:102" s="10" customFormat="1" ht="23.25" customHeight="1">
      <c r="A20" s="46"/>
      <c r="B20" s="46"/>
      <c r="C20" s="46"/>
      <c r="D20" s="46"/>
      <c r="E20" s="46"/>
      <c r="F20" s="46"/>
      <c r="G20" s="46"/>
      <c r="H20" s="108" t="s">
        <v>123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50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tabSelected="1"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A32" sqref="A32:CX32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125</v>
      </c>
    </row>
    <row r="2" spans="66:102" s="1" customFormat="1" ht="55.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64" t="s">
        <v>126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39.75" customHeight="1">
      <c r="A10" s="65" t="s">
        <v>127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ht="18.75" customHeight="1" hidden="1"/>
    <row r="12" spans="1:102" s="17" customFormat="1" ht="27.75" customHeight="1">
      <c r="A12" s="134" t="s">
        <v>128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  <c r="V12" s="133" t="s">
        <v>129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9"/>
      <c r="AW12" s="133" t="s">
        <v>130</v>
      </c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9"/>
      <c r="BX12" s="133" t="s">
        <v>131</v>
      </c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</row>
    <row r="13" spans="1:102" s="17" customFormat="1" ht="35.2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7"/>
      <c r="V13" s="132" t="s">
        <v>121</v>
      </c>
      <c r="W13" s="132"/>
      <c r="X13" s="132"/>
      <c r="Y13" s="132"/>
      <c r="Z13" s="132"/>
      <c r="AA13" s="132"/>
      <c r="AB13" s="132"/>
      <c r="AC13" s="132"/>
      <c r="AD13" s="132"/>
      <c r="AE13" s="132" t="s">
        <v>122</v>
      </c>
      <c r="AF13" s="132"/>
      <c r="AG13" s="132"/>
      <c r="AH13" s="132"/>
      <c r="AI13" s="132"/>
      <c r="AJ13" s="132"/>
      <c r="AK13" s="132"/>
      <c r="AL13" s="132"/>
      <c r="AM13" s="132"/>
      <c r="AN13" s="132" t="s">
        <v>132</v>
      </c>
      <c r="AO13" s="132"/>
      <c r="AP13" s="132"/>
      <c r="AQ13" s="132"/>
      <c r="AR13" s="132"/>
      <c r="AS13" s="132"/>
      <c r="AT13" s="132"/>
      <c r="AU13" s="132"/>
      <c r="AV13" s="132"/>
      <c r="AW13" s="132" t="s">
        <v>121</v>
      </c>
      <c r="AX13" s="132"/>
      <c r="AY13" s="132"/>
      <c r="AZ13" s="132"/>
      <c r="BA13" s="132"/>
      <c r="BB13" s="132"/>
      <c r="BC13" s="132"/>
      <c r="BD13" s="132"/>
      <c r="BE13" s="132"/>
      <c r="BF13" s="132" t="s">
        <v>122</v>
      </c>
      <c r="BG13" s="132"/>
      <c r="BH13" s="132"/>
      <c r="BI13" s="132"/>
      <c r="BJ13" s="132"/>
      <c r="BK13" s="132"/>
      <c r="BL13" s="132"/>
      <c r="BM13" s="132"/>
      <c r="BN13" s="132"/>
      <c r="BO13" s="132" t="s">
        <v>132</v>
      </c>
      <c r="BP13" s="132"/>
      <c r="BQ13" s="132"/>
      <c r="BR13" s="132"/>
      <c r="BS13" s="132"/>
      <c r="BT13" s="132"/>
      <c r="BU13" s="132"/>
      <c r="BV13" s="132"/>
      <c r="BW13" s="132"/>
      <c r="BX13" s="132" t="s">
        <v>121</v>
      </c>
      <c r="BY13" s="132"/>
      <c r="BZ13" s="132"/>
      <c r="CA13" s="132"/>
      <c r="CB13" s="132"/>
      <c r="CC13" s="132"/>
      <c r="CD13" s="132"/>
      <c r="CE13" s="132"/>
      <c r="CF13" s="132"/>
      <c r="CG13" s="132" t="s">
        <v>122</v>
      </c>
      <c r="CH13" s="132"/>
      <c r="CI13" s="132"/>
      <c r="CJ13" s="132"/>
      <c r="CK13" s="132"/>
      <c r="CL13" s="132"/>
      <c r="CM13" s="132"/>
      <c r="CN13" s="132"/>
      <c r="CO13" s="132"/>
      <c r="CP13" s="132" t="s">
        <v>132</v>
      </c>
      <c r="CQ13" s="132"/>
      <c r="CR13" s="132"/>
      <c r="CS13" s="132"/>
      <c r="CT13" s="132"/>
      <c r="CU13" s="132"/>
      <c r="CV13" s="132"/>
      <c r="CW13" s="132"/>
      <c r="CX13" s="133"/>
    </row>
    <row r="14" spans="1:102" s="18" customFormat="1" ht="12.75">
      <c r="A14" s="128" t="s">
        <v>58</v>
      </c>
      <c r="B14" s="112"/>
      <c r="C14" s="112"/>
      <c r="D14" s="112"/>
      <c r="E14" s="112"/>
      <c r="F14" s="129"/>
      <c r="G14" s="130" t="s">
        <v>133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12" t="s">
        <v>161</v>
      </c>
      <c r="W14" s="112"/>
      <c r="X14" s="112"/>
      <c r="Y14" s="112"/>
      <c r="Z14" s="112"/>
      <c r="AA14" s="112"/>
      <c r="AB14" s="112"/>
      <c r="AC14" s="112"/>
      <c r="AD14" s="112"/>
      <c r="AE14" s="112" t="s">
        <v>161</v>
      </c>
      <c r="AF14" s="112"/>
      <c r="AG14" s="112"/>
      <c r="AH14" s="112"/>
      <c r="AI14" s="112"/>
      <c r="AJ14" s="112"/>
      <c r="AK14" s="112"/>
      <c r="AL14" s="112"/>
      <c r="AM14" s="112"/>
      <c r="AN14" s="112" t="s">
        <v>161</v>
      </c>
      <c r="AO14" s="112"/>
      <c r="AP14" s="112"/>
      <c r="AQ14" s="112"/>
      <c r="AR14" s="112"/>
      <c r="AS14" s="112"/>
      <c r="AT14" s="112"/>
      <c r="AU14" s="112"/>
      <c r="AV14" s="112"/>
      <c r="AW14" s="112" t="s">
        <v>161</v>
      </c>
      <c r="AX14" s="112"/>
      <c r="AY14" s="112"/>
      <c r="AZ14" s="112"/>
      <c r="BA14" s="112"/>
      <c r="BB14" s="112"/>
      <c r="BC14" s="112"/>
      <c r="BD14" s="112"/>
      <c r="BE14" s="112"/>
      <c r="BF14" s="112" t="s">
        <v>161</v>
      </c>
      <c r="BG14" s="112"/>
      <c r="BH14" s="112"/>
      <c r="BI14" s="112"/>
      <c r="BJ14" s="112"/>
      <c r="BK14" s="112"/>
      <c r="BL14" s="112"/>
      <c r="BM14" s="112"/>
      <c r="BN14" s="112"/>
      <c r="BO14" s="112" t="s">
        <v>161</v>
      </c>
      <c r="BP14" s="112"/>
      <c r="BQ14" s="112"/>
      <c r="BR14" s="112"/>
      <c r="BS14" s="112"/>
      <c r="BT14" s="112"/>
      <c r="BU14" s="112"/>
      <c r="BV14" s="112"/>
      <c r="BW14" s="112"/>
      <c r="BX14" s="112" t="s">
        <v>161</v>
      </c>
      <c r="BY14" s="112"/>
      <c r="BZ14" s="112"/>
      <c r="CA14" s="112"/>
      <c r="CB14" s="112"/>
      <c r="CC14" s="112"/>
      <c r="CD14" s="112"/>
      <c r="CE14" s="112"/>
      <c r="CF14" s="112"/>
      <c r="CG14" s="112" t="s">
        <v>161</v>
      </c>
      <c r="CH14" s="112"/>
      <c r="CI14" s="112"/>
      <c r="CJ14" s="112"/>
      <c r="CK14" s="112"/>
      <c r="CL14" s="112"/>
      <c r="CM14" s="112"/>
      <c r="CN14" s="112"/>
      <c r="CO14" s="112"/>
      <c r="CP14" s="112" t="s">
        <v>161</v>
      </c>
      <c r="CQ14" s="112"/>
      <c r="CR14" s="112"/>
      <c r="CS14" s="112"/>
      <c r="CT14" s="112"/>
      <c r="CU14" s="112"/>
      <c r="CV14" s="112"/>
      <c r="CW14" s="112"/>
      <c r="CX14" s="112"/>
    </row>
    <row r="15" spans="1:102" s="18" customFormat="1" ht="12.75">
      <c r="A15" s="125"/>
      <c r="B15" s="123"/>
      <c r="C15" s="123"/>
      <c r="D15" s="123"/>
      <c r="E15" s="123"/>
      <c r="F15" s="124"/>
      <c r="G15" s="126" t="s">
        <v>134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4"/>
    </row>
    <row r="16" spans="1:102" s="18" customFormat="1" ht="12.75">
      <c r="A16" s="118"/>
      <c r="B16" s="119"/>
      <c r="C16" s="119"/>
      <c r="D16" s="119"/>
      <c r="E16" s="119"/>
      <c r="F16" s="120"/>
      <c r="G16" s="121" t="s">
        <v>135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12" t="s">
        <v>161</v>
      </c>
      <c r="W16" s="112"/>
      <c r="X16" s="112"/>
      <c r="Y16" s="112"/>
      <c r="Z16" s="112"/>
      <c r="AA16" s="112"/>
      <c r="AB16" s="112"/>
      <c r="AC16" s="112"/>
      <c r="AD16" s="112"/>
      <c r="AE16" s="112" t="s">
        <v>161</v>
      </c>
      <c r="AF16" s="112"/>
      <c r="AG16" s="112"/>
      <c r="AH16" s="112"/>
      <c r="AI16" s="112"/>
      <c r="AJ16" s="112"/>
      <c r="AK16" s="112"/>
      <c r="AL16" s="112"/>
      <c r="AM16" s="112"/>
      <c r="AN16" s="112" t="s">
        <v>161</v>
      </c>
      <c r="AO16" s="112"/>
      <c r="AP16" s="112"/>
      <c r="AQ16" s="112"/>
      <c r="AR16" s="112"/>
      <c r="AS16" s="112"/>
      <c r="AT16" s="112"/>
      <c r="AU16" s="112"/>
      <c r="AV16" s="112"/>
      <c r="AW16" s="112" t="s">
        <v>161</v>
      </c>
      <c r="AX16" s="112"/>
      <c r="AY16" s="112"/>
      <c r="AZ16" s="112"/>
      <c r="BA16" s="112"/>
      <c r="BB16" s="112"/>
      <c r="BC16" s="112"/>
      <c r="BD16" s="112"/>
      <c r="BE16" s="112"/>
      <c r="BF16" s="112" t="s">
        <v>161</v>
      </c>
      <c r="BG16" s="112"/>
      <c r="BH16" s="112"/>
      <c r="BI16" s="112"/>
      <c r="BJ16" s="112"/>
      <c r="BK16" s="112"/>
      <c r="BL16" s="112"/>
      <c r="BM16" s="112"/>
      <c r="BN16" s="112"/>
      <c r="BO16" s="112" t="s">
        <v>161</v>
      </c>
      <c r="BP16" s="112"/>
      <c r="BQ16" s="112"/>
      <c r="BR16" s="112"/>
      <c r="BS16" s="112"/>
      <c r="BT16" s="112"/>
      <c r="BU16" s="112"/>
      <c r="BV16" s="112"/>
      <c r="BW16" s="112"/>
      <c r="BX16" s="112" t="s">
        <v>161</v>
      </c>
      <c r="BY16" s="112"/>
      <c r="BZ16" s="112"/>
      <c r="CA16" s="112"/>
      <c r="CB16" s="112"/>
      <c r="CC16" s="112"/>
      <c r="CD16" s="112"/>
      <c r="CE16" s="112"/>
      <c r="CF16" s="112"/>
      <c r="CG16" s="112" t="s">
        <v>161</v>
      </c>
      <c r="CH16" s="112"/>
      <c r="CI16" s="112"/>
      <c r="CJ16" s="112"/>
      <c r="CK16" s="112"/>
      <c r="CL16" s="112"/>
      <c r="CM16" s="112"/>
      <c r="CN16" s="112"/>
      <c r="CO16" s="112"/>
      <c r="CP16" s="112" t="s">
        <v>161</v>
      </c>
      <c r="CQ16" s="112"/>
      <c r="CR16" s="112"/>
      <c r="CS16" s="112"/>
      <c r="CT16" s="112"/>
      <c r="CU16" s="112"/>
      <c r="CV16" s="112"/>
      <c r="CW16" s="112"/>
      <c r="CX16" s="112"/>
    </row>
    <row r="17" spans="1:102" s="18" customFormat="1" ht="27.75" customHeight="1">
      <c r="A17" s="128" t="s">
        <v>61</v>
      </c>
      <c r="B17" s="112"/>
      <c r="C17" s="112"/>
      <c r="D17" s="112"/>
      <c r="E17" s="112"/>
      <c r="F17" s="129"/>
      <c r="G17" s="130" t="s">
        <v>136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12" t="s">
        <v>161</v>
      </c>
      <c r="W17" s="112"/>
      <c r="X17" s="112"/>
      <c r="Y17" s="112"/>
      <c r="Z17" s="112"/>
      <c r="AA17" s="112"/>
      <c r="AB17" s="112"/>
      <c r="AC17" s="112"/>
      <c r="AD17" s="112"/>
      <c r="AE17" s="112" t="s">
        <v>161</v>
      </c>
      <c r="AF17" s="112"/>
      <c r="AG17" s="112"/>
      <c r="AH17" s="112"/>
      <c r="AI17" s="112"/>
      <c r="AJ17" s="112"/>
      <c r="AK17" s="112"/>
      <c r="AL17" s="112"/>
      <c r="AM17" s="112"/>
      <c r="AN17" s="112" t="s">
        <v>161</v>
      </c>
      <c r="AO17" s="112"/>
      <c r="AP17" s="112"/>
      <c r="AQ17" s="112"/>
      <c r="AR17" s="112"/>
      <c r="AS17" s="112"/>
      <c r="AT17" s="112"/>
      <c r="AU17" s="112"/>
      <c r="AV17" s="112"/>
      <c r="AW17" s="112" t="s">
        <v>161</v>
      </c>
      <c r="AX17" s="112"/>
      <c r="AY17" s="112"/>
      <c r="AZ17" s="112"/>
      <c r="BA17" s="112"/>
      <c r="BB17" s="112"/>
      <c r="BC17" s="112"/>
      <c r="BD17" s="112"/>
      <c r="BE17" s="112"/>
      <c r="BF17" s="112" t="s">
        <v>161</v>
      </c>
      <c r="BG17" s="112"/>
      <c r="BH17" s="112"/>
      <c r="BI17" s="112"/>
      <c r="BJ17" s="112"/>
      <c r="BK17" s="112"/>
      <c r="BL17" s="112"/>
      <c r="BM17" s="112"/>
      <c r="BN17" s="112"/>
      <c r="BO17" s="112" t="s">
        <v>161</v>
      </c>
      <c r="BP17" s="112"/>
      <c r="BQ17" s="112"/>
      <c r="BR17" s="112"/>
      <c r="BS17" s="112"/>
      <c r="BT17" s="112"/>
      <c r="BU17" s="112"/>
      <c r="BV17" s="112"/>
      <c r="BW17" s="112"/>
      <c r="BX17" s="112" t="s">
        <v>161</v>
      </c>
      <c r="BY17" s="112"/>
      <c r="BZ17" s="112"/>
      <c r="CA17" s="112"/>
      <c r="CB17" s="112"/>
      <c r="CC17" s="112"/>
      <c r="CD17" s="112"/>
      <c r="CE17" s="112"/>
      <c r="CF17" s="112"/>
      <c r="CG17" s="112" t="s">
        <v>161</v>
      </c>
      <c r="CH17" s="112"/>
      <c r="CI17" s="112"/>
      <c r="CJ17" s="112"/>
      <c r="CK17" s="112"/>
      <c r="CL17" s="112"/>
      <c r="CM17" s="112"/>
      <c r="CN17" s="112"/>
      <c r="CO17" s="112"/>
      <c r="CP17" s="112" t="s">
        <v>161</v>
      </c>
      <c r="CQ17" s="112"/>
      <c r="CR17" s="112"/>
      <c r="CS17" s="112"/>
      <c r="CT17" s="112"/>
      <c r="CU17" s="112"/>
      <c r="CV17" s="112"/>
      <c r="CW17" s="112"/>
      <c r="CX17" s="112"/>
    </row>
    <row r="18" spans="1:102" s="18" customFormat="1" ht="12.75">
      <c r="A18" s="125"/>
      <c r="B18" s="123"/>
      <c r="C18" s="123"/>
      <c r="D18" s="123"/>
      <c r="E18" s="123"/>
      <c r="F18" s="124"/>
      <c r="G18" s="126" t="s">
        <v>134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4"/>
    </row>
    <row r="19" spans="1:102" s="18" customFormat="1" ht="12.75">
      <c r="A19" s="118"/>
      <c r="B19" s="119"/>
      <c r="C19" s="119"/>
      <c r="D19" s="119"/>
      <c r="E19" s="119"/>
      <c r="F19" s="120"/>
      <c r="G19" s="121" t="s">
        <v>137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12" t="s">
        <v>161</v>
      </c>
      <c r="W19" s="112"/>
      <c r="X19" s="112"/>
      <c r="Y19" s="112"/>
      <c r="Z19" s="112"/>
      <c r="AA19" s="112"/>
      <c r="AB19" s="112"/>
      <c r="AC19" s="112"/>
      <c r="AD19" s="112"/>
      <c r="AE19" s="112" t="s">
        <v>161</v>
      </c>
      <c r="AF19" s="112"/>
      <c r="AG19" s="112"/>
      <c r="AH19" s="112"/>
      <c r="AI19" s="112"/>
      <c r="AJ19" s="112"/>
      <c r="AK19" s="112"/>
      <c r="AL19" s="112"/>
      <c r="AM19" s="112"/>
      <c r="AN19" s="112" t="s">
        <v>161</v>
      </c>
      <c r="AO19" s="112"/>
      <c r="AP19" s="112"/>
      <c r="AQ19" s="112"/>
      <c r="AR19" s="112"/>
      <c r="AS19" s="112"/>
      <c r="AT19" s="112"/>
      <c r="AU19" s="112"/>
      <c r="AV19" s="112"/>
      <c r="AW19" s="112" t="s">
        <v>161</v>
      </c>
      <c r="AX19" s="112"/>
      <c r="AY19" s="112"/>
      <c r="AZ19" s="112"/>
      <c r="BA19" s="112"/>
      <c r="BB19" s="112"/>
      <c r="BC19" s="112"/>
      <c r="BD19" s="112"/>
      <c r="BE19" s="112"/>
      <c r="BF19" s="112" t="s">
        <v>161</v>
      </c>
      <c r="BG19" s="112"/>
      <c r="BH19" s="112"/>
      <c r="BI19" s="112"/>
      <c r="BJ19" s="112"/>
      <c r="BK19" s="112"/>
      <c r="BL19" s="112"/>
      <c r="BM19" s="112"/>
      <c r="BN19" s="112"/>
      <c r="BO19" s="112" t="s">
        <v>161</v>
      </c>
      <c r="BP19" s="112"/>
      <c r="BQ19" s="112"/>
      <c r="BR19" s="112"/>
      <c r="BS19" s="112"/>
      <c r="BT19" s="112"/>
      <c r="BU19" s="112"/>
      <c r="BV19" s="112"/>
      <c r="BW19" s="112"/>
      <c r="BX19" s="112" t="s">
        <v>161</v>
      </c>
      <c r="BY19" s="112"/>
      <c r="BZ19" s="112"/>
      <c r="CA19" s="112"/>
      <c r="CB19" s="112"/>
      <c r="CC19" s="112"/>
      <c r="CD19" s="112"/>
      <c r="CE19" s="112"/>
      <c r="CF19" s="112"/>
      <c r="CG19" s="112" t="s">
        <v>161</v>
      </c>
      <c r="CH19" s="112"/>
      <c r="CI19" s="112"/>
      <c r="CJ19" s="112"/>
      <c r="CK19" s="112"/>
      <c r="CL19" s="112"/>
      <c r="CM19" s="112"/>
      <c r="CN19" s="112"/>
      <c r="CO19" s="112"/>
      <c r="CP19" s="112" t="s">
        <v>161</v>
      </c>
      <c r="CQ19" s="112"/>
      <c r="CR19" s="112"/>
      <c r="CS19" s="112"/>
      <c r="CT19" s="112"/>
      <c r="CU19" s="112"/>
      <c r="CV19" s="112"/>
      <c r="CW19" s="112"/>
      <c r="CX19" s="112"/>
    </row>
    <row r="20" spans="1:102" s="18" customFormat="1" ht="29.25" customHeight="1">
      <c r="A20" s="128" t="s">
        <v>63</v>
      </c>
      <c r="B20" s="112"/>
      <c r="C20" s="112"/>
      <c r="D20" s="112"/>
      <c r="E20" s="112"/>
      <c r="F20" s="129"/>
      <c r="G20" s="130" t="s">
        <v>138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12" t="s">
        <v>161</v>
      </c>
      <c r="W20" s="112"/>
      <c r="X20" s="112"/>
      <c r="Y20" s="112"/>
      <c r="Z20" s="112"/>
      <c r="AA20" s="112"/>
      <c r="AB20" s="112"/>
      <c r="AC20" s="112"/>
      <c r="AD20" s="112"/>
      <c r="AE20" s="112" t="s">
        <v>161</v>
      </c>
      <c r="AF20" s="112"/>
      <c r="AG20" s="112"/>
      <c r="AH20" s="112"/>
      <c r="AI20" s="112"/>
      <c r="AJ20" s="112"/>
      <c r="AK20" s="112"/>
      <c r="AL20" s="112"/>
      <c r="AM20" s="112"/>
      <c r="AN20" s="112" t="s">
        <v>161</v>
      </c>
      <c r="AO20" s="112"/>
      <c r="AP20" s="112"/>
      <c r="AQ20" s="112"/>
      <c r="AR20" s="112"/>
      <c r="AS20" s="112"/>
      <c r="AT20" s="112"/>
      <c r="AU20" s="112"/>
      <c r="AV20" s="112"/>
      <c r="AW20" s="112" t="s">
        <v>161</v>
      </c>
      <c r="AX20" s="112"/>
      <c r="AY20" s="112"/>
      <c r="AZ20" s="112"/>
      <c r="BA20" s="112"/>
      <c r="BB20" s="112"/>
      <c r="BC20" s="112"/>
      <c r="BD20" s="112"/>
      <c r="BE20" s="112"/>
      <c r="BF20" s="112" t="s">
        <v>161</v>
      </c>
      <c r="BG20" s="112"/>
      <c r="BH20" s="112"/>
      <c r="BI20" s="112"/>
      <c r="BJ20" s="112"/>
      <c r="BK20" s="112"/>
      <c r="BL20" s="112"/>
      <c r="BM20" s="112"/>
      <c r="BN20" s="112"/>
      <c r="BO20" s="112" t="s">
        <v>161</v>
      </c>
      <c r="BP20" s="112"/>
      <c r="BQ20" s="112"/>
      <c r="BR20" s="112"/>
      <c r="BS20" s="112"/>
      <c r="BT20" s="112"/>
      <c r="BU20" s="112"/>
      <c r="BV20" s="112"/>
      <c r="BW20" s="112"/>
      <c r="BX20" s="112" t="s">
        <v>161</v>
      </c>
      <c r="BY20" s="112"/>
      <c r="BZ20" s="112"/>
      <c r="CA20" s="112"/>
      <c r="CB20" s="112"/>
      <c r="CC20" s="112"/>
      <c r="CD20" s="112"/>
      <c r="CE20" s="112"/>
      <c r="CF20" s="112"/>
      <c r="CG20" s="112" t="s">
        <v>161</v>
      </c>
      <c r="CH20" s="112"/>
      <c r="CI20" s="112"/>
      <c r="CJ20" s="112"/>
      <c r="CK20" s="112"/>
      <c r="CL20" s="112"/>
      <c r="CM20" s="112"/>
      <c r="CN20" s="112"/>
      <c r="CO20" s="112"/>
      <c r="CP20" s="112" t="s">
        <v>161</v>
      </c>
      <c r="CQ20" s="112"/>
      <c r="CR20" s="112"/>
      <c r="CS20" s="112"/>
      <c r="CT20" s="112"/>
      <c r="CU20" s="112"/>
      <c r="CV20" s="112"/>
      <c r="CW20" s="112"/>
      <c r="CX20" s="112"/>
    </row>
    <row r="21" spans="1:102" s="18" customFormat="1" ht="12.75">
      <c r="A21" s="125"/>
      <c r="B21" s="123"/>
      <c r="C21" s="123"/>
      <c r="D21" s="123"/>
      <c r="E21" s="123"/>
      <c r="F21" s="124"/>
      <c r="G21" s="126" t="s">
        <v>134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4"/>
    </row>
    <row r="22" spans="1:102" s="18" customFormat="1" ht="12.75">
      <c r="A22" s="118"/>
      <c r="B22" s="119"/>
      <c r="C22" s="119"/>
      <c r="D22" s="119"/>
      <c r="E22" s="119"/>
      <c r="F22" s="120"/>
      <c r="G22" s="121" t="s">
        <v>139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12" t="s">
        <v>161</v>
      </c>
      <c r="W22" s="112"/>
      <c r="X22" s="112"/>
      <c r="Y22" s="112"/>
      <c r="Z22" s="112"/>
      <c r="AA22" s="112"/>
      <c r="AB22" s="112"/>
      <c r="AC22" s="112"/>
      <c r="AD22" s="112"/>
      <c r="AE22" s="112" t="s">
        <v>161</v>
      </c>
      <c r="AF22" s="112"/>
      <c r="AG22" s="112"/>
      <c r="AH22" s="112"/>
      <c r="AI22" s="112"/>
      <c r="AJ22" s="112"/>
      <c r="AK22" s="112"/>
      <c r="AL22" s="112"/>
      <c r="AM22" s="112"/>
      <c r="AN22" s="112" t="s">
        <v>161</v>
      </c>
      <c r="AO22" s="112"/>
      <c r="AP22" s="112"/>
      <c r="AQ22" s="112"/>
      <c r="AR22" s="112"/>
      <c r="AS22" s="112"/>
      <c r="AT22" s="112"/>
      <c r="AU22" s="112"/>
      <c r="AV22" s="112"/>
      <c r="AW22" s="112" t="s">
        <v>161</v>
      </c>
      <c r="AX22" s="112"/>
      <c r="AY22" s="112"/>
      <c r="AZ22" s="112"/>
      <c r="BA22" s="112"/>
      <c r="BB22" s="112"/>
      <c r="BC22" s="112"/>
      <c r="BD22" s="112"/>
      <c r="BE22" s="112"/>
      <c r="BF22" s="112" t="s">
        <v>161</v>
      </c>
      <c r="BG22" s="112"/>
      <c r="BH22" s="112"/>
      <c r="BI22" s="112"/>
      <c r="BJ22" s="112"/>
      <c r="BK22" s="112"/>
      <c r="BL22" s="112"/>
      <c r="BM22" s="112"/>
      <c r="BN22" s="112"/>
      <c r="BO22" s="112" t="s">
        <v>161</v>
      </c>
      <c r="BP22" s="112"/>
      <c r="BQ22" s="112"/>
      <c r="BR22" s="112"/>
      <c r="BS22" s="112"/>
      <c r="BT22" s="112"/>
      <c r="BU22" s="112"/>
      <c r="BV22" s="112"/>
      <c r="BW22" s="112"/>
      <c r="BX22" s="112" t="s">
        <v>161</v>
      </c>
      <c r="BY22" s="112"/>
      <c r="BZ22" s="112"/>
      <c r="CA22" s="112"/>
      <c r="CB22" s="112"/>
      <c r="CC22" s="112"/>
      <c r="CD22" s="112"/>
      <c r="CE22" s="112"/>
      <c r="CF22" s="112"/>
      <c r="CG22" s="112" t="s">
        <v>161</v>
      </c>
      <c r="CH22" s="112"/>
      <c r="CI22" s="112"/>
      <c r="CJ22" s="112"/>
      <c r="CK22" s="112"/>
      <c r="CL22" s="112"/>
      <c r="CM22" s="112"/>
      <c r="CN22" s="112"/>
      <c r="CO22" s="112"/>
      <c r="CP22" s="112" t="s">
        <v>161</v>
      </c>
      <c r="CQ22" s="112"/>
      <c r="CR22" s="112"/>
      <c r="CS22" s="112"/>
      <c r="CT22" s="112"/>
      <c r="CU22" s="112"/>
      <c r="CV22" s="112"/>
      <c r="CW22" s="112"/>
      <c r="CX22" s="112"/>
    </row>
    <row r="23" spans="1:102" s="18" customFormat="1" ht="29.25" customHeight="1">
      <c r="A23" s="128" t="s">
        <v>68</v>
      </c>
      <c r="B23" s="112"/>
      <c r="C23" s="112"/>
      <c r="D23" s="112"/>
      <c r="E23" s="112"/>
      <c r="F23" s="129"/>
      <c r="G23" s="130" t="s">
        <v>140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12" t="s">
        <v>161</v>
      </c>
      <c r="W23" s="112"/>
      <c r="X23" s="112"/>
      <c r="Y23" s="112"/>
      <c r="Z23" s="112"/>
      <c r="AA23" s="112"/>
      <c r="AB23" s="112"/>
      <c r="AC23" s="112"/>
      <c r="AD23" s="112"/>
      <c r="AE23" s="112" t="s">
        <v>161</v>
      </c>
      <c r="AF23" s="112"/>
      <c r="AG23" s="112"/>
      <c r="AH23" s="112"/>
      <c r="AI23" s="112"/>
      <c r="AJ23" s="112"/>
      <c r="AK23" s="112"/>
      <c r="AL23" s="112"/>
      <c r="AM23" s="112"/>
      <c r="AN23" s="112" t="s">
        <v>161</v>
      </c>
      <c r="AO23" s="112"/>
      <c r="AP23" s="112"/>
      <c r="AQ23" s="112"/>
      <c r="AR23" s="112"/>
      <c r="AS23" s="112"/>
      <c r="AT23" s="112"/>
      <c r="AU23" s="112"/>
      <c r="AV23" s="112"/>
      <c r="AW23" s="112" t="s">
        <v>161</v>
      </c>
      <c r="AX23" s="112"/>
      <c r="AY23" s="112"/>
      <c r="AZ23" s="112"/>
      <c r="BA23" s="112"/>
      <c r="BB23" s="112"/>
      <c r="BC23" s="112"/>
      <c r="BD23" s="112"/>
      <c r="BE23" s="112"/>
      <c r="BF23" s="112" t="s">
        <v>161</v>
      </c>
      <c r="BG23" s="112"/>
      <c r="BH23" s="112"/>
      <c r="BI23" s="112"/>
      <c r="BJ23" s="112"/>
      <c r="BK23" s="112"/>
      <c r="BL23" s="112"/>
      <c r="BM23" s="112"/>
      <c r="BN23" s="112"/>
      <c r="BO23" s="112" t="s">
        <v>161</v>
      </c>
      <c r="BP23" s="112"/>
      <c r="BQ23" s="112"/>
      <c r="BR23" s="112"/>
      <c r="BS23" s="112"/>
      <c r="BT23" s="112"/>
      <c r="BU23" s="112"/>
      <c r="BV23" s="112"/>
      <c r="BW23" s="112"/>
      <c r="BX23" s="112" t="s">
        <v>161</v>
      </c>
      <c r="BY23" s="112"/>
      <c r="BZ23" s="112"/>
      <c r="CA23" s="112"/>
      <c r="CB23" s="112"/>
      <c r="CC23" s="112"/>
      <c r="CD23" s="112"/>
      <c r="CE23" s="112"/>
      <c r="CF23" s="112"/>
      <c r="CG23" s="112" t="s">
        <v>161</v>
      </c>
      <c r="CH23" s="112"/>
      <c r="CI23" s="112"/>
      <c r="CJ23" s="112"/>
      <c r="CK23" s="112"/>
      <c r="CL23" s="112"/>
      <c r="CM23" s="112"/>
      <c r="CN23" s="112"/>
      <c r="CO23" s="112"/>
      <c r="CP23" s="112" t="s">
        <v>161</v>
      </c>
      <c r="CQ23" s="112"/>
      <c r="CR23" s="112"/>
      <c r="CS23" s="112"/>
      <c r="CT23" s="112"/>
      <c r="CU23" s="112"/>
      <c r="CV23" s="112"/>
      <c r="CW23" s="112"/>
      <c r="CX23" s="112"/>
    </row>
    <row r="24" spans="1:102" s="18" customFormat="1" ht="12.75">
      <c r="A24" s="125"/>
      <c r="B24" s="123"/>
      <c r="C24" s="123"/>
      <c r="D24" s="123"/>
      <c r="E24" s="123"/>
      <c r="F24" s="124"/>
      <c r="G24" s="126" t="s">
        <v>134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4"/>
    </row>
    <row r="25" spans="1:102" s="18" customFormat="1" ht="12.75">
      <c r="A25" s="118"/>
      <c r="B25" s="119"/>
      <c r="C25" s="119"/>
      <c r="D25" s="119"/>
      <c r="E25" s="119"/>
      <c r="F25" s="120"/>
      <c r="G25" s="121" t="s">
        <v>139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12" t="s">
        <v>161</v>
      </c>
      <c r="W25" s="112"/>
      <c r="X25" s="112"/>
      <c r="Y25" s="112"/>
      <c r="Z25" s="112"/>
      <c r="AA25" s="112"/>
      <c r="AB25" s="112"/>
      <c r="AC25" s="112"/>
      <c r="AD25" s="112"/>
      <c r="AE25" s="112" t="s">
        <v>161</v>
      </c>
      <c r="AF25" s="112"/>
      <c r="AG25" s="112"/>
      <c r="AH25" s="112"/>
      <c r="AI25" s="112"/>
      <c r="AJ25" s="112"/>
      <c r="AK25" s="112"/>
      <c r="AL25" s="112"/>
      <c r="AM25" s="112"/>
      <c r="AN25" s="112" t="s">
        <v>161</v>
      </c>
      <c r="AO25" s="112"/>
      <c r="AP25" s="112"/>
      <c r="AQ25" s="112"/>
      <c r="AR25" s="112"/>
      <c r="AS25" s="112"/>
      <c r="AT25" s="112"/>
      <c r="AU25" s="112"/>
      <c r="AV25" s="112"/>
      <c r="AW25" s="112" t="s">
        <v>161</v>
      </c>
      <c r="AX25" s="112"/>
      <c r="AY25" s="112"/>
      <c r="AZ25" s="112"/>
      <c r="BA25" s="112"/>
      <c r="BB25" s="112"/>
      <c r="BC25" s="112"/>
      <c r="BD25" s="112"/>
      <c r="BE25" s="112"/>
      <c r="BF25" s="112" t="s">
        <v>161</v>
      </c>
      <c r="BG25" s="112"/>
      <c r="BH25" s="112"/>
      <c r="BI25" s="112"/>
      <c r="BJ25" s="112"/>
      <c r="BK25" s="112"/>
      <c r="BL25" s="112"/>
      <c r="BM25" s="112"/>
      <c r="BN25" s="112"/>
      <c r="BO25" s="112" t="s">
        <v>161</v>
      </c>
      <c r="BP25" s="112"/>
      <c r="BQ25" s="112"/>
      <c r="BR25" s="112"/>
      <c r="BS25" s="112"/>
      <c r="BT25" s="112"/>
      <c r="BU25" s="112"/>
      <c r="BV25" s="112"/>
      <c r="BW25" s="112"/>
      <c r="BX25" s="112" t="s">
        <v>161</v>
      </c>
      <c r="BY25" s="112"/>
      <c r="BZ25" s="112"/>
      <c r="CA25" s="112"/>
      <c r="CB25" s="112"/>
      <c r="CC25" s="112"/>
      <c r="CD25" s="112"/>
      <c r="CE25" s="112"/>
      <c r="CF25" s="112"/>
      <c r="CG25" s="112" t="s">
        <v>161</v>
      </c>
      <c r="CH25" s="112"/>
      <c r="CI25" s="112"/>
      <c r="CJ25" s="112"/>
      <c r="CK25" s="112"/>
      <c r="CL25" s="112"/>
      <c r="CM25" s="112"/>
      <c r="CN25" s="112"/>
      <c r="CO25" s="112"/>
      <c r="CP25" s="112" t="s">
        <v>161</v>
      </c>
      <c r="CQ25" s="112"/>
      <c r="CR25" s="112"/>
      <c r="CS25" s="112"/>
      <c r="CT25" s="112"/>
      <c r="CU25" s="112"/>
      <c r="CV25" s="112"/>
      <c r="CW25" s="112"/>
      <c r="CX25" s="112"/>
    </row>
    <row r="26" spans="1:102" s="18" customFormat="1" ht="12.75">
      <c r="A26" s="128" t="s">
        <v>70</v>
      </c>
      <c r="B26" s="112"/>
      <c r="C26" s="112"/>
      <c r="D26" s="112"/>
      <c r="E26" s="112"/>
      <c r="F26" s="129"/>
      <c r="G26" s="130" t="s">
        <v>141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12" t="s">
        <v>161</v>
      </c>
      <c r="W26" s="112"/>
      <c r="X26" s="112"/>
      <c r="Y26" s="112"/>
      <c r="Z26" s="112"/>
      <c r="AA26" s="112"/>
      <c r="AB26" s="112"/>
      <c r="AC26" s="112"/>
      <c r="AD26" s="112"/>
      <c r="AE26" s="112" t="s">
        <v>161</v>
      </c>
      <c r="AF26" s="112"/>
      <c r="AG26" s="112"/>
      <c r="AH26" s="112"/>
      <c r="AI26" s="112"/>
      <c r="AJ26" s="112"/>
      <c r="AK26" s="112"/>
      <c r="AL26" s="112"/>
      <c r="AM26" s="112"/>
      <c r="AN26" s="112" t="s">
        <v>161</v>
      </c>
      <c r="AO26" s="112"/>
      <c r="AP26" s="112"/>
      <c r="AQ26" s="112"/>
      <c r="AR26" s="112"/>
      <c r="AS26" s="112"/>
      <c r="AT26" s="112"/>
      <c r="AU26" s="112"/>
      <c r="AV26" s="112"/>
      <c r="AW26" s="112" t="s">
        <v>161</v>
      </c>
      <c r="AX26" s="112"/>
      <c r="AY26" s="112"/>
      <c r="AZ26" s="112"/>
      <c r="BA26" s="112"/>
      <c r="BB26" s="112"/>
      <c r="BC26" s="112"/>
      <c r="BD26" s="112"/>
      <c r="BE26" s="112"/>
      <c r="BF26" s="112" t="s">
        <v>161</v>
      </c>
      <c r="BG26" s="112"/>
      <c r="BH26" s="112"/>
      <c r="BI26" s="112"/>
      <c r="BJ26" s="112"/>
      <c r="BK26" s="112"/>
      <c r="BL26" s="112"/>
      <c r="BM26" s="112"/>
      <c r="BN26" s="112"/>
      <c r="BO26" s="112" t="s">
        <v>161</v>
      </c>
      <c r="BP26" s="112"/>
      <c r="BQ26" s="112"/>
      <c r="BR26" s="112"/>
      <c r="BS26" s="112"/>
      <c r="BT26" s="112"/>
      <c r="BU26" s="112"/>
      <c r="BV26" s="112"/>
      <c r="BW26" s="112"/>
      <c r="BX26" s="112" t="s">
        <v>161</v>
      </c>
      <c r="BY26" s="112"/>
      <c r="BZ26" s="112"/>
      <c r="CA26" s="112"/>
      <c r="CB26" s="112"/>
      <c r="CC26" s="112"/>
      <c r="CD26" s="112"/>
      <c r="CE26" s="112"/>
      <c r="CF26" s="112"/>
      <c r="CG26" s="112" t="s">
        <v>161</v>
      </c>
      <c r="CH26" s="112"/>
      <c r="CI26" s="112"/>
      <c r="CJ26" s="112"/>
      <c r="CK26" s="112"/>
      <c r="CL26" s="112"/>
      <c r="CM26" s="112"/>
      <c r="CN26" s="112"/>
      <c r="CO26" s="112"/>
      <c r="CP26" s="112" t="s">
        <v>161</v>
      </c>
      <c r="CQ26" s="112"/>
      <c r="CR26" s="112"/>
      <c r="CS26" s="112"/>
      <c r="CT26" s="112"/>
      <c r="CU26" s="112"/>
      <c r="CV26" s="112"/>
      <c r="CW26" s="112"/>
      <c r="CX26" s="112"/>
    </row>
    <row r="27" spans="1:102" s="18" customFormat="1" ht="12.75">
      <c r="A27" s="125"/>
      <c r="B27" s="123"/>
      <c r="C27" s="123"/>
      <c r="D27" s="123"/>
      <c r="E27" s="123"/>
      <c r="F27" s="124"/>
      <c r="G27" s="126" t="s">
        <v>134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4"/>
    </row>
    <row r="28" spans="1:102" s="18" customFormat="1" ht="12.75">
      <c r="A28" s="118"/>
      <c r="B28" s="119"/>
      <c r="C28" s="119"/>
      <c r="D28" s="119"/>
      <c r="E28" s="119"/>
      <c r="F28" s="120"/>
      <c r="G28" s="121" t="s">
        <v>139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12" t="s">
        <v>161</v>
      </c>
      <c r="W28" s="112"/>
      <c r="X28" s="112"/>
      <c r="Y28" s="112"/>
      <c r="Z28" s="112"/>
      <c r="AA28" s="112"/>
      <c r="AB28" s="112"/>
      <c r="AC28" s="112"/>
      <c r="AD28" s="112"/>
      <c r="AE28" s="112" t="s">
        <v>161</v>
      </c>
      <c r="AF28" s="112"/>
      <c r="AG28" s="112"/>
      <c r="AH28" s="112"/>
      <c r="AI28" s="112"/>
      <c r="AJ28" s="112"/>
      <c r="AK28" s="112"/>
      <c r="AL28" s="112"/>
      <c r="AM28" s="112"/>
      <c r="AN28" s="112" t="s">
        <v>161</v>
      </c>
      <c r="AO28" s="112"/>
      <c r="AP28" s="112"/>
      <c r="AQ28" s="112"/>
      <c r="AR28" s="112"/>
      <c r="AS28" s="112"/>
      <c r="AT28" s="112"/>
      <c r="AU28" s="112"/>
      <c r="AV28" s="112"/>
      <c r="AW28" s="112" t="s">
        <v>161</v>
      </c>
      <c r="AX28" s="112"/>
      <c r="AY28" s="112"/>
      <c r="AZ28" s="112"/>
      <c r="BA28" s="112"/>
      <c r="BB28" s="112"/>
      <c r="BC28" s="112"/>
      <c r="BD28" s="112"/>
      <c r="BE28" s="112"/>
      <c r="BF28" s="112" t="s">
        <v>161</v>
      </c>
      <c r="BG28" s="112"/>
      <c r="BH28" s="112"/>
      <c r="BI28" s="112"/>
      <c r="BJ28" s="112"/>
      <c r="BK28" s="112"/>
      <c r="BL28" s="112"/>
      <c r="BM28" s="112"/>
      <c r="BN28" s="112"/>
      <c r="BO28" s="112" t="s">
        <v>161</v>
      </c>
      <c r="BP28" s="112"/>
      <c r="BQ28" s="112"/>
      <c r="BR28" s="112"/>
      <c r="BS28" s="112"/>
      <c r="BT28" s="112"/>
      <c r="BU28" s="112"/>
      <c r="BV28" s="112"/>
      <c r="BW28" s="112"/>
      <c r="BX28" s="112" t="s">
        <v>161</v>
      </c>
      <c r="BY28" s="112"/>
      <c r="BZ28" s="112"/>
      <c r="CA28" s="112"/>
      <c r="CB28" s="112"/>
      <c r="CC28" s="112"/>
      <c r="CD28" s="112"/>
      <c r="CE28" s="112"/>
      <c r="CF28" s="112"/>
      <c r="CG28" s="112" t="s">
        <v>161</v>
      </c>
      <c r="CH28" s="112"/>
      <c r="CI28" s="112"/>
      <c r="CJ28" s="112"/>
      <c r="CK28" s="112"/>
      <c r="CL28" s="112"/>
      <c r="CM28" s="112"/>
      <c r="CN28" s="112"/>
      <c r="CO28" s="112"/>
      <c r="CP28" s="112" t="s">
        <v>161</v>
      </c>
      <c r="CQ28" s="112"/>
      <c r="CR28" s="112"/>
      <c r="CS28" s="112"/>
      <c r="CT28" s="112"/>
      <c r="CU28" s="112"/>
      <c r="CV28" s="112"/>
      <c r="CW28" s="112"/>
      <c r="CX28" s="112"/>
    </row>
    <row r="29" spans="1:102" s="18" customFormat="1" ht="27.75" customHeight="1">
      <c r="A29" s="113" t="s">
        <v>72</v>
      </c>
      <c r="B29" s="114"/>
      <c r="C29" s="114"/>
      <c r="D29" s="114"/>
      <c r="E29" s="114"/>
      <c r="F29" s="115"/>
      <c r="G29" s="116" t="s">
        <v>142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4" t="s">
        <v>161</v>
      </c>
      <c r="W29" s="114"/>
      <c r="X29" s="114"/>
      <c r="Y29" s="114"/>
      <c r="Z29" s="114"/>
      <c r="AA29" s="114"/>
      <c r="AB29" s="114"/>
      <c r="AC29" s="114"/>
      <c r="AD29" s="114"/>
      <c r="AE29" s="114" t="s">
        <v>161</v>
      </c>
      <c r="AF29" s="114"/>
      <c r="AG29" s="114"/>
      <c r="AH29" s="114"/>
      <c r="AI29" s="114"/>
      <c r="AJ29" s="114"/>
      <c r="AK29" s="114"/>
      <c r="AL29" s="114"/>
      <c r="AM29" s="114"/>
      <c r="AN29" s="114" t="s">
        <v>161</v>
      </c>
      <c r="AO29" s="114"/>
      <c r="AP29" s="114"/>
      <c r="AQ29" s="114"/>
      <c r="AR29" s="114"/>
      <c r="AS29" s="114"/>
      <c r="AT29" s="114"/>
      <c r="AU29" s="114"/>
      <c r="AV29" s="114"/>
      <c r="AW29" s="114" t="s">
        <v>161</v>
      </c>
      <c r="AX29" s="114"/>
      <c r="AY29" s="114"/>
      <c r="AZ29" s="114"/>
      <c r="BA29" s="114"/>
      <c r="BB29" s="114"/>
      <c r="BC29" s="114"/>
      <c r="BD29" s="114"/>
      <c r="BE29" s="114"/>
      <c r="BF29" s="114" t="s">
        <v>161</v>
      </c>
      <c r="BG29" s="114"/>
      <c r="BH29" s="114"/>
      <c r="BI29" s="114"/>
      <c r="BJ29" s="114"/>
      <c r="BK29" s="114"/>
      <c r="BL29" s="114"/>
      <c r="BM29" s="114"/>
      <c r="BN29" s="114"/>
      <c r="BO29" s="114" t="s">
        <v>161</v>
      </c>
      <c r="BP29" s="114"/>
      <c r="BQ29" s="114"/>
      <c r="BR29" s="114"/>
      <c r="BS29" s="114"/>
      <c r="BT29" s="114"/>
      <c r="BU29" s="114"/>
      <c r="BV29" s="114"/>
      <c r="BW29" s="114"/>
      <c r="BX29" s="114" t="s">
        <v>161</v>
      </c>
      <c r="BY29" s="114"/>
      <c r="BZ29" s="114"/>
      <c r="CA29" s="114"/>
      <c r="CB29" s="114"/>
      <c r="CC29" s="114"/>
      <c r="CD29" s="114"/>
      <c r="CE29" s="114"/>
      <c r="CF29" s="114"/>
      <c r="CG29" s="114" t="s">
        <v>161</v>
      </c>
      <c r="CH29" s="114"/>
      <c r="CI29" s="114"/>
      <c r="CJ29" s="114"/>
      <c r="CK29" s="114"/>
      <c r="CL29" s="114"/>
      <c r="CM29" s="114"/>
      <c r="CN29" s="114"/>
      <c r="CO29" s="114"/>
      <c r="CP29" s="114" t="s">
        <v>161</v>
      </c>
      <c r="CQ29" s="114"/>
      <c r="CR29" s="114"/>
      <c r="CS29" s="114"/>
      <c r="CT29" s="114"/>
      <c r="CU29" s="114"/>
      <c r="CV29" s="114"/>
      <c r="CW29" s="114"/>
      <c r="CX29" s="114"/>
    </row>
    <row r="30" ht="4.5" customHeight="1"/>
    <row r="31" spans="1:102" ht="30" customHeight="1">
      <c r="A31" s="38" t="s">
        <v>143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ht="106.5" customHeight="1">
      <c r="A32" s="111" t="s">
        <v>144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X32"/>
  <sheetViews>
    <sheetView view="pageBreakPreview" zoomScale="85" zoomScaleSheetLayoutView="85" zoomScalePageLayoutView="0" workbookViewId="0" topLeftCell="A1">
      <pane xSplit="34" ySplit="13" topLeftCell="AI20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EI25" sqref="EI2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145</v>
      </c>
    </row>
    <row r="2" spans="67:102" s="1" customFormat="1" ht="39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1" t="s">
        <v>126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</row>
    <row r="10" spans="1:102" s="6" customFormat="1" ht="36.75" customHeight="1">
      <c r="A10" s="142" t="s">
        <v>146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</row>
    <row r="11" ht="12" customHeight="1" hidden="1"/>
    <row r="12" spans="1:102" s="9" customFormat="1" ht="33.75" customHeight="1">
      <c r="A12" s="143" t="s">
        <v>147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58"/>
      <c r="AI12" s="55" t="s">
        <v>148</v>
      </c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92"/>
      <c r="BQ12" s="55" t="s">
        <v>130</v>
      </c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9" customFormat="1" ht="33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60"/>
      <c r="AI13" s="54" t="s">
        <v>121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 t="s">
        <v>122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 t="s">
        <v>132</v>
      </c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 t="s">
        <v>121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122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 t="s">
        <v>132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5"/>
    </row>
    <row r="14" spans="1:102" s="10" customFormat="1" ht="15.75">
      <c r="A14" s="79" t="s">
        <v>58</v>
      </c>
      <c r="B14" s="79"/>
      <c r="C14" s="79"/>
      <c r="D14" s="79"/>
      <c r="E14" s="79"/>
      <c r="F14" s="79"/>
      <c r="G14" s="81" t="s">
        <v>133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82" t="s">
        <v>161</v>
      </c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 t="s">
        <v>161</v>
      </c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 t="s">
        <v>161</v>
      </c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 t="s">
        <v>161</v>
      </c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 t="s">
        <v>161</v>
      </c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 t="s">
        <v>161</v>
      </c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3"/>
    </row>
    <row r="15" spans="1:102" s="10" customFormat="1" ht="16.5" customHeight="1">
      <c r="A15" s="67"/>
      <c r="B15" s="67"/>
      <c r="C15" s="67"/>
      <c r="D15" s="67"/>
      <c r="E15" s="67"/>
      <c r="F15" s="67"/>
      <c r="G15" s="69" t="s">
        <v>134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7"/>
    </row>
    <row r="16" spans="1:102" s="10" customFormat="1" ht="16.5" customHeight="1">
      <c r="A16" s="46"/>
      <c r="B16" s="46"/>
      <c r="C16" s="46"/>
      <c r="D16" s="46"/>
      <c r="E16" s="46"/>
      <c r="F16" s="46"/>
      <c r="G16" s="75" t="s">
        <v>135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43" t="s">
        <v>161</v>
      </c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 t="s">
        <v>161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 t="s">
        <v>161</v>
      </c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 t="s">
        <v>161</v>
      </c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 t="s">
        <v>161</v>
      </c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 t="s">
        <v>161</v>
      </c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</row>
    <row r="17" spans="1:102" s="10" customFormat="1" ht="33.75" customHeight="1">
      <c r="A17" s="79" t="s">
        <v>61</v>
      </c>
      <c r="B17" s="79"/>
      <c r="C17" s="79"/>
      <c r="D17" s="79"/>
      <c r="E17" s="79"/>
      <c r="F17" s="79"/>
      <c r="G17" s="81" t="s">
        <v>149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82" t="s">
        <v>161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 t="s">
        <v>161</v>
      </c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 t="s">
        <v>161</v>
      </c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 t="s">
        <v>161</v>
      </c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 t="s">
        <v>161</v>
      </c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 t="s">
        <v>161</v>
      </c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3"/>
    </row>
    <row r="18" spans="1:102" s="10" customFormat="1" ht="16.5" customHeight="1">
      <c r="A18" s="67"/>
      <c r="B18" s="67"/>
      <c r="C18" s="67"/>
      <c r="D18" s="67"/>
      <c r="E18" s="67"/>
      <c r="F18" s="67"/>
      <c r="G18" s="69" t="s">
        <v>134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7"/>
    </row>
    <row r="19" spans="1:102" s="10" customFormat="1" ht="16.5" customHeight="1">
      <c r="A19" s="46"/>
      <c r="B19" s="46"/>
      <c r="C19" s="46"/>
      <c r="D19" s="46"/>
      <c r="E19" s="46"/>
      <c r="F19" s="46"/>
      <c r="G19" s="75" t="s">
        <v>137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43" t="s">
        <v>161</v>
      </c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 t="s">
        <v>161</v>
      </c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 t="s">
        <v>161</v>
      </c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 t="s">
        <v>161</v>
      </c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 t="s">
        <v>161</v>
      </c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 t="s">
        <v>161</v>
      </c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</row>
    <row r="20" spans="1:102" s="10" customFormat="1" ht="33.75" customHeight="1">
      <c r="A20" s="79" t="s">
        <v>63</v>
      </c>
      <c r="B20" s="79"/>
      <c r="C20" s="79"/>
      <c r="D20" s="79"/>
      <c r="E20" s="79"/>
      <c r="F20" s="79"/>
      <c r="G20" s="81" t="s">
        <v>138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82" t="s">
        <v>161</v>
      </c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 t="s">
        <v>161</v>
      </c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 t="s">
        <v>161</v>
      </c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 t="s">
        <v>161</v>
      </c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 t="s">
        <v>161</v>
      </c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 t="s">
        <v>161</v>
      </c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3"/>
    </row>
    <row r="21" spans="1:102" s="10" customFormat="1" ht="15.75">
      <c r="A21" s="67"/>
      <c r="B21" s="67"/>
      <c r="C21" s="67"/>
      <c r="D21" s="67"/>
      <c r="E21" s="67"/>
      <c r="F21" s="67"/>
      <c r="G21" s="69" t="s">
        <v>134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7"/>
    </row>
    <row r="22" spans="1:102" s="10" customFormat="1" ht="33.75" customHeight="1">
      <c r="A22" s="46"/>
      <c r="B22" s="46"/>
      <c r="C22" s="46"/>
      <c r="D22" s="46"/>
      <c r="E22" s="46"/>
      <c r="F22" s="46"/>
      <c r="G22" s="75" t="s">
        <v>150</v>
      </c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43" t="s">
        <v>161</v>
      </c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 t="s">
        <v>161</v>
      </c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 t="s">
        <v>161</v>
      </c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 t="s">
        <v>161</v>
      </c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 t="s">
        <v>161</v>
      </c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 t="s">
        <v>161</v>
      </c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</row>
    <row r="23" spans="1:102" s="10" customFormat="1" ht="33.75" customHeight="1">
      <c r="A23" s="79" t="s">
        <v>68</v>
      </c>
      <c r="B23" s="79"/>
      <c r="C23" s="79"/>
      <c r="D23" s="79"/>
      <c r="E23" s="79"/>
      <c r="F23" s="79"/>
      <c r="G23" s="81" t="s">
        <v>140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82" t="s">
        <v>161</v>
      </c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 t="s">
        <v>161</v>
      </c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 t="s">
        <v>161</v>
      </c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 t="s">
        <v>161</v>
      </c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 t="s">
        <v>161</v>
      </c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 t="s">
        <v>161</v>
      </c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3"/>
    </row>
    <row r="24" spans="1:102" s="10" customFormat="1" ht="15.75">
      <c r="A24" s="67"/>
      <c r="B24" s="67"/>
      <c r="C24" s="67"/>
      <c r="D24" s="67"/>
      <c r="E24" s="67"/>
      <c r="F24" s="67"/>
      <c r="G24" s="69" t="s">
        <v>134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7"/>
    </row>
    <row r="25" spans="1:102" s="10" customFormat="1" ht="33.75" customHeight="1">
      <c r="A25" s="46"/>
      <c r="B25" s="46"/>
      <c r="C25" s="46"/>
      <c r="D25" s="46"/>
      <c r="E25" s="46"/>
      <c r="F25" s="46"/>
      <c r="G25" s="75" t="s">
        <v>150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43" t="s">
        <v>161</v>
      </c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5"/>
      <c r="AU25" s="40"/>
      <c r="AV25" s="40"/>
      <c r="AW25" s="40"/>
      <c r="AX25" s="40"/>
      <c r="AY25" s="40"/>
      <c r="AZ25" s="40"/>
      <c r="BA25" s="40"/>
      <c r="BB25" s="40"/>
      <c r="BC25" s="40"/>
      <c r="BD25" s="145"/>
      <c r="BE25" s="43" t="s">
        <v>161</v>
      </c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 t="s">
        <v>161</v>
      </c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 t="s">
        <v>161</v>
      </c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</row>
    <row r="26" spans="1:102" s="10" customFormat="1" ht="16.5" customHeight="1">
      <c r="A26" s="79" t="s">
        <v>70</v>
      </c>
      <c r="B26" s="79"/>
      <c r="C26" s="79"/>
      <c r="D26" s="79"/>
      <c r="E26" s="79"/>
      <c r="F26" s="79"/>
      <c r="G26" s="81" t="s">
        <v>141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82" t="s">
        <v>161</v>
      </c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 t="s">
        <v>161</v>
      </c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 t="s">
        <v>161</v>
      </c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 t="s">
        <v>161</v>
      </c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 t="s">
        <v>161</v>
      </c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 t="s">
        <v>161</v>
      </c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3"/>
    </row>
    <row r="27" spans="1:102" s="10" customFormat="1" ht="15.75">
      <c r="A27" s="67"/>
      <c r="B27" s="67"/>
      <c r="C27" s="67"/>
      <c r="D27" s="67"/>
      <c r="E27" s="67"/>
      <c r="F27" s="67"/>
      <c r="G27" s="69" t="s">
        <v>134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7"/>
    </row>
    <row r="28" spans="1:102" s="10" customFormat="1" ht="33.75" customHeight="1">
      <c r="A28" s="46"/>
      <c r="B28" s="46"/>
      <c r="C28" s="46"/>
      <c r="D28" s="46"/>
      <c r="E28" s="46"/>
      <c r="F28" s="46"/>
      <c r="G28" s="75" t="s">
        <v>150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82" t="s">
        <v>161</v>
      </c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 t="s">
        <v>161</v>
      </c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43" t="s">
        <v>161</v>
      </c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82" t="s">
        <v>161</v>
      </c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 t="s">
        <v>161</v>
      </c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43" t="s">
        <v>161</v>
      </c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</row>
    <row r="29" spans="1:102" s="10" customFormat="1" ht="18" customHeight="1">
      <c r="A29" s="40" t="s">
        <v>72</v>
      </c>
      <c r="B29" s="40"/>
      <c r="C29" s="40"/>
      <c r="D29" s="40"/>
      <c r="E29" s="40"/>
      <c r="F29" s="40"/>
      <c r="G29" s="42" t="s">
        <v>151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45" t="s">
        <v>161</v>
      </c>
      <c r="AJ29" s="40"/>
      <c r="AK29" s="40"/>
      <c r="AL29" s="40"/>
      <c r="AM29" s="40"/>
      <c r="AN29" s="40"/>
      <c r="AO29" s="40"/>
      <c r="AP29" s="40"/>
      <c r="AQ29" s="40"/>
      <c r="AR29" s="40"/>
      <c r="AS29" s="145"/>
      <c r="AT29" s="43" t="s">
        <v>161</v>
      </c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 t="s">
        <v>161</v>
      </c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 t="s">
        <v>161</v>
      </c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 t="s">
        <v>161</v>
      </c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 t="s">
        <v>161</v>
      </c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</row>
    <row r="30" ht="14.25" customHeight="1" hidden="1"/>
    <row r="31" spans="1:102" s="1" customFormat="1" ht="28.5" customHeight="1">
      <c r="A31" s="38" t="s">
        <v>143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s="1" customFormat="1" ht="105.75" customHeight="1">
      <c r="A32" s="111" t="s">
        <v>144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Ключникова Ирина Владимировна</cp:lastModifiedBy>
  <cp:lastPrinted>2015-10-05T11:37:10Z</cp:lastPrinted>
  <dcterms:created xsi:type="dcterms:W3CDTF">2011-01-11T10:25:48Z</dcterms:created>
  <dcterms:modified xsi:type="dcterms:W3CDTF">2018-10-09T12:17:43Z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