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Водоотведение" sheetId="1" r:id="rId1"/>
  </sheets>
  <definedNames>
    <definedName name="TABLE" localSheetId="0">'Водоотведение'!$A$4:$B$25</definedName>
  </definedNames>
  <calcPr fullCalcOnLoad="1"/>
</workbook>
</file>

<file path=xl/sharedStrings.xml><?xml version="1.0" encoding="utf-8"?>
<sst xmlns="http://schemas.openxmlformats.org/spreadsheetml/2006/main" count="186" uniqueCount="86">
  <si>
    <t xml:space="preserve"> 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</si>
  <si>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</si>
  <si>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</si>
  <si>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</si>
  <si>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</si>
  <si>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</si>
  <si>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</si>
  <si>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</si>
  <si>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</si>
  <si>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</si>
  <si>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</si>
  <si>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</si>
  <si>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</si>
  <si>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</si>
  <si>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</si>
  <si>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</si>
  <si>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</si>
  <si>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</si>
  <si>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</si>
  <si>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</si>
  <si>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</si>
  <si>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</si>
  <si>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</si>
  <si>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 xml:space="preserve">ООО "Газпром энерго" Надымский филиал </t>
  </si>
  <si>
    <t>Форма 3.5. Информация об основных показателях финансово-хозяйственной деятельности регулируемой организации</t>
  </si>
  <si>
    <t>УКПГ - 7 ВЖК</t>
  </si>
  <si>
    <t>http://gazpromenergo.gazprom.ru/uslugi-po-peredache-ehlektroehner/</t>
  </si>
  <si>
    <t>п.Заполярный</t>
  </si>
  <si>
    <t>п.Пангоды</t>
  </si>
  <si>
    <t>п.Правохеттинский</t>
  </si>
  <si>
    <t>сп.Солнечный Сургутского  района</t>
  </si>
  <si>
    <t>Ярковский муниципальный район (с.Ярково)</t>
  </si>
  <si>
    <t xml:space="preserve">Уватский муниципальный район </t>
  </si>
  <si>
    <t xml:space="preserve">ООО "Газпром энерго" Сургутский филиал </t>
  </si>
  <si>
    <t>Водоотведение, Оренбургский район                        п. Павловка</t>
  </si>
  <si>
    <t>Транспорт стоков, г. Оренбург, Оренбургский район</t>
  </si>
  <si>
    <t xml:space="preserve">ООО "Газпром энерго" Южно-Уральский филиал </t>
  </si>
  <si>
    <t xml:space="preserve">ООО "Газпром энерго" Южный филиал </t>
  </si>
  <si>
    <t xml:space="preserve">Водоотведение </t>
  </si>
  <si>
    <t>водоотведение
Ставропольский край, п.Рыздвяный</t>
  </si>
  <si>
    <t>водоотведение
Ставропольский край, с.Привольное</t>
  </si>
  <si>
    <t xml:space="preserve">ООО "Газпром энерго" Северо-Кавказский филиал </t>
  </si>
  <si>
    <t xml:space="preserve">ООО "Газпром энерго" Северный филиал </t>
  </si>
  <si>
    <t>с/п Погореловское Тотемский МР Вологодской области (очистка)</t>
  </si>
  <si>
    <t>с/п Нюксенское Нюксенский МР Вологодской области (очистка, транспорт)</t>
  </si>
  <si>
    <t>с/п Спасское Вологодский МР Вологодской области (транспорт)</t>
  </si>
  <si>
    <t>МО ГО «Ухта» (транспортировка)</t>
  </si>
  <si>
    <t>МО МР «Усть-Вымский» г.Микунь (транспорт)</t>
  </si>
  <si>
    <t>МО МР «Княжпогосткий» п.Синдор (очистка)</t>
  </si>
  <si>
    <t>МО «Урдомское» МО «Ленский муниципальный район» Архангельской области (очистка, транспорт)</t>
  </si>
  <si>
    <t>ЯНГКМ, ЗНГКМ</t>
  </si>
  <si>
    <t xml:space="preserve">ООО "Газпром энерго" Уренгойский филиал </t>
  </si>
  <si>
    <t>-19432,55</t>
  </si>
  <si>
    <t>-7046,75</t>
  </si>
  <si>
    <t>-761,90</t>
  </si>
  <si>
    <t>-4706,07</t>
  </si>
  <si>
    <t>-1199,61</t>
  </si>
  <si>
    <t>-894,96</t>
  </si>
  <si>
    <t>-1913,90</t>
  </si>
  <si>
    <t>-10255,52</t>
  </si>
  <si>
    <t>-9882,81</t>
  </si>
  <si>
    <t>12500,17;
2,68;                             
4659,80.</t>
  </si>
  <si>
    <t>343,42;
1,60;
215,11.</t>
  </si>
  <si>
    <t>9,18;
1,51;
6,07.</t>
  </si>
  <si>
    <t>77,53;
23,28;
3,33;</t>
  </si>
  <si>
    <t>17 970,12;
3,09;
5 817,60;</t>
  </si>
  <si>
    <t>32,46;
6,42;
5,06;</t>
  </si>
  <si>
    <t>1 332,12;
4,28;
311 55;</t>
  </si>
  <si>
    <t>903,72;
2,76;
327 60;</t>
  </si>
  <si>
    <t xml:space="preserve">7,84;
3,13;
2 503  </t>
  </si>
  <si>
    <t>70,46;                     
3,82;
18 420;</t>
  </si>
  <si>
    <t xml:space="preserve">1 850,5;
3,22;
574 125;  </t>
  </si>
  <si>
    <t>534,37;
5,33;
100 306,97;</t>
  </si>
  <si>
    <t xml:space="preserve">ООО "Газпром энерго" Центральный филиал </t>
  </si>
  <si>
    <t>Рязанская область</t>
  </si>
  <si>
    <t>Московская область</t>
  </si>
  <si>
    <t>Липецкая область</t>
  </si>
  <si>
    <t>г.Москва</t>
  </si>
  <si>
    <t>Тульская область (Щекинский район)</t>
  </si>
  <si>
    <t>Тульская область (Ефремовский район)</t>
  </si>
  <si>
    <t>-2960,65</t>
  </si>
  <si>
    <t>-980,65</t>
  </si>
  <si>
    <t>-2361,68</t>
  </si>
  <si>
    <t>-1350,22</t>
  </si>
  <si>
    <t>-8778,03</t>
  </si>
  <si>
    <t>-1736,29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</si>
</sst>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4" fontId="1" fillId="0" borderId="0" xfId="0" applyNumberFormat="1" applyFont="1" applyBorder="1" applyAlignment="1">
      <alignment horizontal="center" vertical="top"/>
    </xf>
    <xf numFmtId="43" fontId="1" fillId="0" borderId="13" xfId="60" applyFont="1" applyFill="1" applyBorder="1" applyAlignment="1">
      <alignment horizontal="right"/>
    </xf>
    <xf numFmtId="43" fontId="1" fillId="0" borderId="14" xfId="60" applyFont="1" applyBorder="1" applyAlignment="1">
      <alignment horizontal="right" wrapText="1"/>
    </xf>
    <xf numFmtId="43" fontId="1" fillId="0" borderId="10" xfId="60" applyFont="1" applyFill="1" applyBorder="1" applyAlignment="1">
      <alignment horizontal="right"/>
    </xf>
    <xf numFmtId="43" fontId="1" fillId="0" borderId="15" xfId="60" applyFont="1" applyBorder="1" applyAlignment="1">
      <alignment horizontal="right" wrapText="1"/>
    </xf>
    <xf numFmtId="43" fontId="1" fillId="0" borderId="16" xfId="60" applyFont="1" applyBorder="1" applyAlignment="1">
      <alignment horizontal="right" wrapText="1"/>
    </xf>
    <xf numFmtId="0" fontId="3" fillId="0" borderId="17" xfId="0" applyFont="1" applyBorder="1" applyAlignment="1">
      <alignment horizontal="center" vertical="center" wrapText="1"/>
    </xf>
    <xf numFmtId="43" fontId="43" fillId="0" borderId="10" xfId="60" applyFont="1" applyFill="1" applyBorder="1" applyAlignment="1">
      <alignment horizontal="center" vertical="center" wrapText="1"/>
    </xf>
    <xf numFmtId="43" fontId="1" fillId="0" borderId="11" xfId="60" applyFont="1" applyFill="1" applyBorder="1" applyAlignment="1">
      <alignment horizontal="right"/>
    </xf>
    <xf numFmtId="49" fontId="1" fillId="0" borderId="10" xfId="60" applyNumberFormat="1" applyFont="1" applyFill="1" applyBorder="1" applyAlignment="1">
      <alignment horizontal="right"/>
    </xf>
    <xf numFmtId="49" fontId="1" fillId="0" borderId="15" xfId="60" applyNumberFormat="1" applyFont="1" applyBorder="1" applyAlignment="1">
      <alignment horizontal="right" wrapText="1"/>
    </xf>
    <xf numFmtId="43" fontId="1" fillId="0" borderId="14" xfId="6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3" fontId="1" fillId="0" borderId="15" xfId="60" applyFont="1" applyFill="1" applyBorder="1" applyAlignment="1">
      <alignment horizontal="right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uslugi-po-peredache-ehlektroehner/" TargetMode="External" /><Relationship Id="rId2" Type="http://schemas.openxmlformats.org/officeDocument/2006/relationships/hyperlink" Target="http://gazpromenergo.gazprom.ru/uslugi-po-peredache-ehlektroehner/" TargetMode="External" /><Relationship Id="rId3" Type="http://schemas.openxmlformats.org/officeDocument/2006/relationships/hyperlink" Target="http://gazpromenergo.gazprom.ru/uslugi-po-peredache-ehlektroehner/" TargetMode="External" /><Relationship Id="rId4" Type="http://schemas.openxmlformats.org/officeDocument/2006/relationships/hyperlink" Target="http://gazpromenergo.gazprom.ru/uslugi-po-peredache-ehlektroehner/" TargetMode="External" /><Relationship Id="rId5" Type="http://schemas.openxmlformats.org/officeDocument/2006/relationships/hyperlink" Target="http://gazpromenergo.gazprom.ru/uslugi-po-peredache-ehlektroehner/" TargetMode="External" /><Relationship Id="rId6" Type="http://schemas.openxmlformats.org/officeDocument/2006/relationships/hyperlink" Target="http://gazpromenergo.gazprom.ru/uslugi-po-peredache-ehlektroehner/" TargetMode="External" /><Relationship Id="rId7" Type="http://schemas.openxmlformats.org/officeDocument/2006/relationships/hyperlink" Target="http://gazpromenergo.gazprom.ru/uslugi-po-peredache-ehlektroehner/" TargetMode="External" /><Relationship Id="rId8" Type="http://schemas.openxmlformats.org/officeDocument/2006/relationships/hyperlink" Target="http://gazpromenergo.gazprom.ru/uslugi-po-peredache-ehlektroehner/" TargetMode="External" /><Relationship Id="rId9" Type="http://schemas.openxmlformats.org/officeDocument/2006/relationships/hyperlink" Target="http://gazpromenergo.gazprom.ru/uslugi-po-peredache-ehlektroehner/" TargetMode="External" /><Relationship Id="rId10" Type="http://schemas.openxmlformats.org/officeDocument/2006/relationships/hyperlink" Target="http://gazpromenergo.gazprom.ru/uslugi-po-peredache-ehlektroehner/" TargetMode="External" /><Relationship Id="rId11" Type="http://schemas.openxmlformats.org/officeDocument/2006/relationships/hyperlink" Target="http://gazpromenergo.gazprom.ru/uslugi-po-peredache-ehlektroehner/" TargetMode="External" /><Relationship Id="rId12" Type="http://schemas.openxmlformats.org/officeDocument/2006/relationships/hyperlink" Target="http://gazpromenergo.gazprom.ru/uslugi-po-peredache-ehlektroehner/" TargetMode="External" /><Relationship Id="rId13" Type="http://schemas.openxmlformats.org/officeDocument/2006/relationships/hyperlink" Target="http://gazpromenergo.gazprom.ru/uslugi-po-peredache-ehlektroehner/" TargetMode="External" /><Relationship Id="rId14" Type="http://schemas.openxmlformats.org/officeDocument/2006/relationships/hyperlink" Target="http://gazpromenergo.gazprom.ru/uslugi-po-peredache-ehlektroehner/" TargetMode="External" /><Relationship Id="rId15" Type="http://schemas.openxmlformats.org/officeDocument/2006/relationships/hyperlink" Target="http://gazpromenergo.gazprom.ru/uslugi-po-peredache-ehlektroehner/" TargetMode="External" /><Relationship Id="rId16" Type="http://schemas.openxmlformats.org/officeDocument/2006/relationships/hyperlink" Target="http://gazpromenergo.gazprom.ru/uslugi-po-peredache-ehlektroehner/" TargetMode="External" /><Relationship Id="rId17" Type="http://schemas.openxmlformats.org/officeDocument/2006/relationships/hyperlink" Target="http://gazpromenergo.gazprom.ru/uslugi-po-peredache-ehlektroehner/" TargetMode="External" /><Relationship Id="rId18" Type="http://schemas.openxmlformats.org/officeDocument/2006/relationships/hyperlink" Target="http://gazpromenergo.gazprom.ru/uslugi-po-peredache-ehlektroehner/" TargetMode="External" /><Relationship Id="rId19" Type="http://schemas.openxmlformats.org/officeDocument/2006/relationships/hyperlink" Target="http://gazpromenergo.gazprom.ru/uslugi-po-peredache-ehlektroehner/" TargetMode="External" /><Relationship Id="rId20" Type="http://schemas.openxmlformats.org/officeDocument/2006/relationships/hyperlink" Target="http://gazpromenergo.gazprom.ru/uslugi-po-peredache-ehlektroehner/" TargetMode="External" /><Relationship Id="rId21" Type="http://schemas.openxmlformats.org/officeDocument/2006/relationships/hyperlink" Target="http://gazpromenergo.gazprom.ru/uslugi-po-peredache-ehlektroehner/" TargetMode="External" /><Relationship Id="rId22" Type="http://schemas.openxmlformats.org/officeDocument/2006/relationships/hyperlink" Target="http://gazpromenergo.gazprom.ru/uslugi-po-peredache-ehlektroehner/" TargetMode="External" /><Relationship Id="rId23" Type="http://schemas.openxmlformats.org/officeDocument/2006/relationships/hyperlink" Target="http://gazpromenergo.gazprom.ru/uslugi-po-peredache-ehlektroehner/" TargetMode="External" /><Relationship Id="rId24" Type="http://schemas.openxmlformats.org/officeDocument/2006/relationships/hyperlink" Target="http://gazpromenergo.gazprom.ru/uslugi-po-peredache-ehlektroehner/" TargetMode="External" /><Relationship Id="rId25" Type="http://schemas.openxmlformats.org/officeDocument/2006/relationships/hyperlink" Target="http://gazpromenergo.gazprom.ru/uslugi-po-peredache-ehlektroehner/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55" zoomScaleNormal="5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D9" sqref="AD9"/>
    </sheetView>
  </sheetViews>
  <sheetFormatPr defaultColWidth="9.00390625" defaultRowHeight="12.75"/>
  <cols>
    <col min="1" max="1" width="91.125" style="1" customWidth="1"/>
    <col min="2" max="2" width="38.875" style="1" customWidth="1"/>
    <col min="3" max="5" width="37.875" style="1" customWidth="1"/>
    <col min="6" max="8" width="37.25390625" style="1" customWidth="1"/>
    <col min="9" max="9" width="34.00390625" style="1" customWidth="1"/>
    <col min="10" max="10" width="32.875" style="1" customWidth="1"/>
    <col min="11" max="11" width="33.375" style="1" customWidth="1"/>
    <col min="12" max="12" width="33.125" style="1" customWidth="1"/>
    <col min="13" max="13" width="33.875" style="1" customWidth="1"/>
    <col min="14" max="17" width="39.875" style="1" customWidth="1"/>
    <col min="18" max="20" width="38.00390625" style="1" customWidth="1"/>
    <col min="21" max="21" width="36.375" style="1" customWidth="1"/>
    <col min="22" max="22" width="35.75390625" style="1" customWidth="1"/>
    <col min="23" max="23" width="34.375" style="1" customWidth="1"/>
    <col min="24" max="24" width="34.875" style="1" customWidth="1"/>
    <col min="25" max="25" width="33.875" style="1" customWidth="1"/>
    <col min="26" max="26" width="34.25390625" style="1" customWidth="1"/>
    <col min="27" max="27" width="34.875" style="1" customWidth="1"/>
    <col min="28" max="16384" width="9.125" style="1" customWidth="1"/>
  </cols>
  <sheetData>
    <row r="1" spans="1:27" s="17" customFormat="1" ht="57" customHeight="1" thickBot="1">
      <c r="A1" s="17" t="s">
        <v>24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</row>
    <row r="2" spans="1:27" ht="32.25" thickBot="1">
      <c r="A2" s="20"/>
      <c r="B2" s="18" t="s">
        <v>23</v>
      </c>
      <c r="C2" s="18" t="s">
        <v>23</v>
      </c>
      <c r="D2" s="18" t="s">
        <v>23</v>
      </c>
      <c r="E2" s="18" t="s">
        <v>23</v>
      </c>
      <c r="F2" s="18" t="s">
        <v>33</v>
      </c>
      <c r="G2" s="18" t="s">
        <v>33</v>
      </c>
      <c r="H2" s="18" t="s">
        <v>33</v>
      </c>
      <c r="I2" s="18" t="s">
        <v>36</v>
      </c>
      <c r="J2" s="18" t="s">
        <v>36</v>
      </c>
      <c r="K2" s="18" t="s">
        <v>37</v>
      </c>
      <c r="L2" s="18" t="s">
        <v>41</v>
      </c>
      <c r="M2" s="18" t="s">
        <v>41</v>
      </c>
      <c r="N2" s="18" t="s">
        <v>42</v>
      </c>
      <c r="O2" s="18" t="s">
        <v>42</v>
      </c>
      <c r="P2" s="18" t="s">
        <v>42</v>
      </c>
      <c r="Q2" s="18" t="s">
        <v>42</v>
      </c>
      <c r="R2" s="18" t="s">
        <v>42</v>
      </c>
      <c r="S2" s="18" t="s">
        <v>42</v>
      </c>
      <c r="T2" s="18" t="s">
        <v>42</v>
      </c>
      <c r="U2" s="18" t="s">
        <v>51</v>
      </c>
      <c r="V2" s="18" t="s">
        <v>73</v>
      </c>
      <c r="W2" s="18" t="s">
        <v>73</v>
      </c>
      <c r="X2" s="18" t="s">
        <v>73</v>
      </c>
      <c r="Y2" s="18" t="s">
        <v>73</v>
      </c>
      <c r="Z2" s="18" t="s">
        <v>73</v>
      </c>
      <c r="AA2" s="18" t="s">
        <v>73</v>
      </c>
    </row>
    <row r="3" spans="1:27" ht="70.5" customHeight="1" thickBot="1">
      <c r="A3" s="21"/>
      <c r="B3" s="11" t="s">
        <v>25</v>
      </c>
      <c r="C3" s="11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11" t="s">
        <v>32</v>
      </c>
      <c r="I3" s="11" t="s">
        <v>34</v>
      </c>
      <c r="J3" s="11" t="s">
        <v>35</v>
      </c>
      <c r="K3" s="11" t="s">
        <v>38</v>
      </c>
      <c r="L3" s="11" t="s">
        <v>39</v>
      </c>
      <c r="M3" s="11" t="s">
        <v>40</v>
      </c>
      <c r="N3" s="11" t="s">
        <v>44</v>
      </c>
      <c r="O3" s="11" t="s">
        <v>43</v>
      </c>
      <c r="P3" s="11" t="s">
        <v>45</v>
      </c>
      <c r="Q3" s="11" t="s">
        <v>46</v>
      </c>
      <c r="R3" s="11" t="s">
        <v>47</v>
      </c>
      <c r="S3" s="11" t="s">
        <v>48</v>
      </c>
      <c r="T3" s="11" t="s">
        <v>49</v>
      </c>
      <c r="U3" s="11" t="s">
        <v>50</v>
      </c>
      <c r="V3" s="11" t="s">
        <v>74</v>
      </c>
      <c r="W3" s="11" t="s">
        <v>77</v>
      </c>
      <c r="X3" s="11" t="s">
        <v>75</v>
      </c>
      <c r="Y3" s="11" t="s">
        <v>76</v>
      </c>
      <c r="Z3" s="11" t="s">
        <v>78</v>
      </c>
      <c r="AA3" s="11" t="s">
        <v>79</v>
      </c>
    </row>
    <row r="4" spans="1:27" ht="31.5">
      <c r="A4" s="4" t="s">
        <v>1</v>
      </c>
      <c r="B4" s="6">
        <v>19690</v>
      </c>
      <c r="C4" s="6">
        <v>13578</v>
      </c>
      <c r="D4" s="6">
        <v>83229</v>
      </c>
      <c r="E4" s="6">
        <v>12030</v>
      </c>
      <c r="F4" s="7">
        <v>222342.66</v>
      </c>
      <c r="G4" s="7">
        <v>1776.47</v>
      </c>
      <c r="H4" s="7">
        <v>1832.07</v>
      </c>
      <c r="I4" s="16"/>
      <c r="J4" s="7">
        <v>1003.369</v>
      </c>
      <c r="K4" s="7">
        <v>485058</v>
      </c>
      <c r="L4" s="7">
        <v>3814.610534</v>
      </c>
      <c r="M4" s="7">
        <v>541.9431949</v>
      </c>
      <c r="N4" s="7">
        <v>5585.502516949153</v>
      </c>
      <c r="O4" s="7">
        <v>3198.697059322034</v>
      </c>
      <c r="P4" s="7">
        <v>1384.6576949152543</v>
      </c>
      <c r="Q4" s="7">
        <v>3195.1468050847457</v>
      </c>
      <c r="R4" s="7">
        <v>161.80488135593225</v>
      </c>
      <c r="S4" s="7">
        <v>4178.981110169491</v>
      </c>
      <c r="T4" s="7">
        <v>4481.80573</v>
      </c>
      <c r="U4" s="7">
        <v>892952.1</v>
      </c>
      <c r="V4" s="7">
        <v>730.5464152542374</v>
      </c>
      <c r="W4" s="7">
        <v>8071.899508474577</v>
      </c>
      <c r="X4" s="7">
        <v>741.8674322033899</v>
      </c>
      <c r="Y4" s="7">
        <v>165.2389406779661</v>
      </c>
      <c r="Z4" s="7">
        <v>1440.3736949152542</v>
      </c>
      <c r="AA4" s="7">
        <v>143.55177118644067</v>
      </c>
    </row>
    <row r="5" spans="1:27" ht="31.5">
      <c r="A5" s="2" t="s">
        <v>20</v>
      </c>
      <c r="B5" s="8">
        <f>B7+B9+B10+B11+B12+B13+B14+B15+B16+B17+B8</f>
        <v>17298.2</v>
      </c>
      <c r="C5" s="8">
        <f>C7+C9+C10+C11+C12+C13+C14+C15+C16+C17+C8</f>
        <v>22267.399999999998</v>
      </c>
      <c r="D5" s="8">
        <v>161320.09999999998</v>
      </c>
      <c r="E5" s="8">
        <f>E7+E9+E10+E11+E12+E13+E14+E15+E16+E17+E8</f>
        <v>33697.700000000004</v>
      </c>
      <c r="F5" s="9">
        <v>298559.64</v>
      </c>
      <c r="G5" s="9">
        <v>5682.589999999999</v>
      </c>
      <c r="H5" s="9">
        <v>3893.6799999999994</v>
      </c>
      <c r="I5" s="9">
        <v>30234</v>
      </c>
      <c r="J5" s="9">
        <v>20435.92</v>
      </c>
      <c r="K5" s="9">
        <v>424347.38886</v>
      </c>
      <c r="L5" s="9">
        <v>10861.369999999999</v>
      </c>
      <c r="M5" s="9">
        <v>1303.85</v>
      </c>
      <c r="N5" s="9">
        <v>10291.573533307932</v>
      </c>
      <c r="O5" s="9">
        <v>10260.66519879361</v>
      </c>
      <c r="P5" s="9">
        <v>2584.2708530976715</v>
      </c>
      <c r="Q5" s="9">
        <v>4090.1108778702555</v>
      </c>
      <c r="R5" s="9">
        <v>2075.7083903173634</v>
      </c>
      <c r="S5" s="9">
        <v>14434.509081497465</v>
      </c>
      <c r="T5" s="9">
        <v>14364.619444368172</v>
      </c>
      <c r="U5" s="9">
        <v>789495.14</v>
      </c>
      <c r="V5" s="9">
        <v>3691.200807844131</v>
      </c>
      <c r="W5" s="9">
        <v>9052.552336571809</v>
      </c>
      <c r="X5" s="9">
        <v>3103.556816051937</v>
      </c>
      <c r="Y5" s="9">
        <v>1515.459251775101</v>
      </c>
      <c r="Z5" s="9">
        <v>10218.407742029749</v>
      </c>
      <c r="AA5" s="9">
        <v>1879.842636899949</v>
      </c>
    </row>
    <row r="6" spans="1:27" ht="31.5">
      <c r="A6" s="2" t="s">
        <v>2</v>
      </c>
      <c r="B6" s="8"/>
      <c r="C6" s="8"/>
      <c r="D6" s="8"/>
      <c r="E6" s="8"/>
      <c r="F6" s="9"/>
      <c r="G6" s="9"/>
      <c r="H6" s="9"/>
      <c r="I6" s="9"/>
      <c r="J6" s="9"/>
      <c r="K6" s="9" t="s">
        <v>0</v>
      </c>
      <c r="L6" s="9">
        <v>4362.31472</v>
      </c>
      <c r="M6" s="9"/>
      <c r="N6" s="9"/>
      <c r="O6" s="9"/>
      <c r="P6" s="9"/>
      <c r="Q6" s="9">
        <v>68.18078</v>
      </c>
      <c r="R6" s="9">
        <v>356.86376</v>
      </c>
      <c r="S6" s="9"/>
      <c r="T6" s="9">
        <v>3713.98612</v>
      </c>
      <c r="U6" s="9"/>
      <c r="V6" s="9"/>
      <c r="W6" s="9"/>
      <c r="X6" s="9"/>
      <c r="Y6" s="9"/>
      <c r="Z6" s="9"/>
      <c r="AA6" s="9" t="s">
        <v>0</v>
      </c>
    </row>
    <row r="7" spans="1:27" ht="47.25">
      <c r="A7" s="2" t="s">
        <v>3</v>
      </c>
      <c r="B7" s="8">
        <v>145</v>
      </c>
      <c r="C7" s="8">
        <v>1225</v>
      </c>
      <c r="D7" s="8">
        <v>11252</v>
      </c>
      <c r="E7" s="8">
        <v>1278</v>
      </c>
      <c r="F7" s="9" t="s">
        <v>61</v>
      </c>
      <c r="G7" s="9" t="s">
        <v>62</v>
      </c>
      <c r="H7" s="9" t="s">
        <v>63</v>
      </c>
      <c r="I7" s="9">
        <v>758</v>
      </c>
      <c r="J7" s="9">
        <v>654.1</v>
      </c>
      <c r="K7" s="9" t="s">
        <v>65</v>
      </c>
      <c r="L7" s="9" t="s">
        <v>64</v>
      </c>
      <c r="M7" s="9" t="s">
        <v>66</v>
      </c>
      <c r="N7" s="9" t="s">
        <v>67</v>
      </c>
      <c r="O7" s="9" t="s">
        <v>68</v>
      </c>
      <c r="P7" s="19"/>
      <c r="Q7" s="9" t="s">
        <v>70</v>
      </c>
      <c r="R7" s="9" t="s">
        <v>69</v>
      </c>
      <c r="S7" s="9" t="s">
        <v>71</v>
      </c>
      <c r="T7" s="9" t="s">
        <v>72</v>
      </c>
      <c r="U7" s="9">
        <v>30461.339999999997</v>
      </c>
      <c r="V7" s="9"/>
      <c r="W7" s="9"/>
      <c r="X7" s="9"/>
      <c r="Y7" s="9"/>
      <c r="Z7" s="9"/>
      <c r="AA7" s="9" t="s">
        <v>0</v>
      </c>
    </row>
    <row r="8" spans="1:27" ht="15.75">
      <c r="A8" s="2" t="s">
        <v>4</v>
      </c>
      <c r="B8" s="8">
        <v>65.75</v>
      </c>
      <c r="C8" s="8">
        <v>24.62</v>
      </c>
      <c r="D8" s="8">
        <v>940.3</v>
      </c>
      <c r="E8" s="8">
        <v>50.61</v>
      </c>
      <c r="F8" s="9">
        <v>2159.67</v>
      </c>
      <c r="G8" s="9">
        <v>2</v>
      </c>
      <c r="H8" s="9"/>
      <c r="I8" s="9"/>
      <c r="J8" s="9"/>
      <c r="K8" s="9"/>
      <c r="L8" s="9" t="s">
        <v>0</v>
      </c>
      <c r="M8" s="9"/>
      <c r="N8" s="9">
        <v>113.90370999999999</v>
      </c>
      <c r="O8" s="9">
        <v>51.251349999999995</v>
      </c>
      <c r="P8" s="9"/>
      <c r="Q8" s="9"/>
      <c r="R8" s="9"/>
      <c r="S8" s="9">
        <v>99.16156</v>
      </c>
      <c r="T8" s="9"/>
      <c r="U8" s="9">
        <v>2085.01</v>
      </c>
      <c r="V8" s="9"/>
      <c r="W8" s="9"/>
      <c r="X8" s="9"/>
      <c r="Y8" s="9"/>
      <c r="Z8" s="9"/>
      <c r="AA8" s="9" t="s">
        <v>0</v>
      </c>
    </row>
    <row r="9" spans="1:27" ht="31.5">
      <c r="A9" s="2" t="s">
        <v>5</v>
      </c>
      <c r="B9" s="8">
        <v>5634</v>
      </c>
      <c r="C9" s="8">
        <v>6961</v>
      </c>
      <c r="D9" s="8">
        <v>67026</v>
      </c>
      <c r="E9" s="8">
        <v>18596</v>
      </c>
      <c r="F9" s="9">
        <v>56627.270000000004</v>
      </c>
      <c r="G9" s="9">
        <v>2568.67</v>
      </c>
      <c r="H9" s="9">
        <v>919.98</v>
      </c>
      <c r="I9" s="9">
        <v>6941.59</v>
      </c>
      <c r="J9" s="9">
        <v>9225.66</v>
      </c>
      <c r="K9" s="9">
        <v>154451.55</v>
      </c>
      <c r="L9" s="9">
        <v>2724.1896122678836</v>
      </c>
      <c r="M9" s="9">
        <v>470.5905114945255</v>
      </c>
      <c r="N9" s="9">
        <v>3488.6604499999994</v>
      </c>
      <c r="O9" s="9">
        <v>2876.4987799999985</v>
      </c>
      <c r="P9" s="9">
        <v>411.83249</v>
      </c>
      <c r="Q9" s="9">
        <v>1630.2151600000002</v>
      </c>
      <c r="R9" s="9">
        <v>1147.28337</v>
      </c>
      <c r="S9" s="9">
        <v>5179.250500000002</v>
      </c>
      <c r="T9" s="9">
        <v>834.6206499999998</v>
      </c>
      <c r="U9" s="9">
        <v>262332.78</v>
      </c>
      <c r="V9" s="9">
        <v>2649.74927</v>
      </c>
      <c r="W9" s="9">
        <v>1558.2652400000002</v>
      </c>
      <c r="X9" s="9">
        <v>1869.6977299999999</v>
      </c>
      <c r="Y9" s="9">
        <v>1021.9685199999999</v>
      </c>
      <c r="Z9" s="9">
        <v>4609.98896</v>
      </c>
      <c r="AA9" s="9">
        <v>1451.40894</v>
      </c>
    </row>
    <row r="10" spans="1:27" ht="31.5">
      <c r="A10" s="2" t="s">
        <v>6</v>
      </c>
      <c r="B10" s="8">
        <v>2941</v>
      </c>
      <c r="C10" s="8">
        <v>2372</v>
      </c>
      <c r="D10" s="8">
        <v>19722</v>
      </c>
      <c r="E10" s="8">
        <v>2643</v>
      </c>
      <c r="F10" s="9">
        <v>17932</v>
      </c>
      <c r="G10" s="9">
        <v>68.63</v>
      </c>
      <c r="H10" s="9">
        <v>85.79</v>
      </c>
      <c r="I10" s="9">
        <v>1957.29</v>
      </c>
      <c r="J10" s="9">
        <v>1304.86</v>
      </c>
      <c r="K10" s="9">
        <v>9687.00006</v>
      </c>
      <c r="L10" s="9">
        <v>395.3956509804864</v>
      </c>
      <c r="M10" s="9">
        <v>57.649350390778665</v>
      </c>
      <c r="N10" s="9">
        <v>855.02952</v>
      </c>
      <c r="O10" s="9">
        <v>484.71146000000005</v>
      </c>
      <c r="P10" s="9">
        <v>210.03764</v>
      </c>
      <c r="Q10" s="9">
        <v>475.27683</v>
      </c>
      <c r="R10" s="9">
        <v>25.06592</v>
      </c>
      <c r="S10" s="9">
        <v>645.68533</v>
      </c>
      <c r="T10" s="9">
        <v>385.45795000000004</v>
      </c>
      <c r="U10" s="9">
        <v>26169.87</v>
      </c>
      <c r="V10" s="9"/>
      <c r="W10" s="9"/>
      <c r="X10" s="9"/>
      <c r="Y10" s="9"/>
      <c r="Z10" s="9"/>
      <c r="AA10" s="9" t="s">
        <v>0</v>
      </c>
    </row>
    <row r="11" spans="1:27" ht="15.75">
      <c r="A11" s="2" t="s">
        <v>7</v>
      </c>
      <c r="B11" s="8">
        <v>17</v>
      </c>
      <c r="C11" s="8"/>
      <c r="D11" s="8">
        <v>680</v>
      </c>
      <c r="E11" s="8">
        <v>66</v>
      </c>
      <c r="F11" s="9">
        <v>1752.04</v>
      </c>
      <c r="G11" s="9"/>
      <c r="H11" s="9">
        <v>14.38</v>
      </c>
      <c r="I11" s="9"/>
      <c r="J11" s="9"/>
      <c r="K11" s="9">
        <v>4888.59</v>
      </c>
      <c r="L11" s="9">
        <v>221.39693166309544</v>
      </c>
      <c r="M11" s="9">
        <v>19.245329361568068</v>
      </c>
      <c r="N11" s="9">
        <v>119.98757</v>
      </c>
      <c r="O11" s="9">
        <v>47.917199999999994</v>
      </c>
      <c r="P11" s="9"/>
      <c r="Q11" s="9"/>
      <c r="R11" s="9"/>
      <c r="S11" s="9">
        <v>77.22835</v>
      </c>
      <c r="T11" s="9"/>
      <c r="U11" s="9">
        <v>3058.13</v>
      </c>
      <c r="V11" s="9">
        <v>4.25261</v>
      </c>
      <c r="W11" s="9">
        <v>8.50522</v>
      </c>
      <c r="X11" s="9">
        <v>4.25261</v>
      </c>
      <c r="Y11" s="9">
        <v>4.25261</v>
      </c>
      <c r="Z11" s="9">
        <v>46.30649</v>
      </c>
      <c r="AA11" s="9">
        <v>4.25261</v>
      </c>
    </row>
    <row r="12" spans="1:27" ht="31.5">
      <c r="A12" s="2" t="s">
        <v>8</v>
      </c>
      <c r="B12" s="8">
        <v>1595</v>
      </c>
      <c r="C12" s="8">
        <v>3606</v>
      </c>
      <c r="D12" s="8">
        <v>13099</v>
      </c>
      <c r="E12" s="8">
        <v>1478</v>
      </c>
      <c r="F12" s="9">
        <v>114867.36</v>
      </c>
      <c r="G12" s="9">
        <v>909.01</v>
      </c>
      <c r="H12" s="9">
        <v>924.65</v>
      </c>
      <c r="I12" s="9">
        <v>19528</v>
      </c>
      <c r="J12" s="9">
        <v>3669.9</v>
      </c>
      <c r="K12" s="9">
        <v>128434.55</v>
      </c>
      <c r="L12" s="9">
        <v>1167.7476620118018</v>
      </c>
      <c r="M12" s="9">
        <v>395.9697084075657</v>
      </c>
      <c r="N12" s="9">
        <v>1701.57224</v>
      </c>
      <c r="O12" s="9">
        <v>606.2472500000001</v>
      </c>
      <c r="P12" s="9">
        <v>1237.6095600000003</v>
      </c>
      <c r="Q12" s="9">
        <v>123.69529999999999</v>
      </c>
      <c r="R12" s="9">
        <v>8.43432</v>
      </c>
      <c r="S12" s="9">
        <v>1838.94092</v>
      </c>
      <c r="T12" s="9">
        <v>6365.704979999998</v>
      </c>
      <c r="U12" s="9">
        <v>227662.64</v>
      </c>
      <c r="V12" s="9">
        <v>438.48566999999997</v>
      </c>
      <c r="W12" s="9">
        <v>5746.77522</v>
      </c>
      <c r="X12" s="9">
        <v>508.85528999999997</v>
      </c>
      <c r="Y12" s="9">
        <v>386.65328999999997</v>
      </c>
      <c r="Z12" s="9">
        <v>2606.228</v>
      </c>
      <c r="AA12" s="9">
        <v>129.13603999999998</v>
      </c>
    </row>
    <row r="13" spans="1:27" ht="31.5">
      <c r="A13" s="2" t="s">
        <v>9</v>
      </c>
      <c r="B13" s="8">
        <f>1587-1291</f>
        <v>296</v>
      </c>
      <c r="C13" s="8">
        <v>102</v>
      </c>
      <c r="D13" s="8">
        <v>2883</v>
      </c>
      <c r="E13" s="8">
        <v>193</v>
      </c>
      <c r="F13" s="9">
        <v>9375.15</v>
      </c>
      <c r="G13" s="9">
        <v>758.28</v>
      </c>
      <c r="H13" s="9">
        <v>636.05</v>
      </c>
      <c r="I13" s="9"/>
      <c r="J13" s="9">
        <v>347.7</v>
      </c>
      <c r="K13" s="9">
        <v>1791.80478</v>
      </c>
      <c r="L13" s="9">
        <v>891.1134440487623</v>
      </c>
      <c r="M13" s="9">
        <v>203.43922844702007</v>
      </c>
      <c r="N13" s="9">
        <v>648.62122</v>
      </c>
      <c r="O13" s="9">
        <v>637.94656</v>
      </c>
      <c r="P13" s="9">
        <v>283.39587</v>
      </c>
      <c r="Q13" s="9">
        <v>380.6398</v>
      </c>
      <c r="R13" s="9">
        <v>193.30523999999997</v>
      </c>
      <c r="S13" s="9">
        <v>1457.34592</v>
      </c>
      <c r="T13" s="9">
        <v>1698.0440599999997</v>
      </c>
      <c r="U13" s="9"/>
      <c r="V13" s="9"/>
      <c r="W13" s="9"/>
      <c r="X13" s="9"/>
      <c r="Y13" s="9"/>
      <c r="Z13" s="9"/>
      <c r="AA13" s="9" t="s">
        <v>0</v>
      </c>
    </row>
    <row r="14" spans="1:27" ht="31.5">
      <c r="A14" s="2" t="s">
        <v>10</v>
      </c>
      <c r="B14" s="8">
        <f>3487-1649</f>
        <v>1838</v>
      </c>
      <c r="C14" s="8">
        <v>1089.35</v>
      </c>
      <c r="D14" s="8">
        <v>5304.11</v>
      </c>
      <c r="E14" s="8">
        <v>874.7</v>
      </c>
      <c r="F14" s="9">
        <v>9008.92</v>
      </c>
      <c r="G14" s="9">
        <v>44.4</v>
      </c>
      <c r="H14" s="9">
        <v>30.75</v>
      </c>
      <c r="I14" s="9">
        <v>1049.12</v>
      </c>
      <c r="J14" s="9">
        <v>1832.5</v>
      </c>
      <c r="K14" s="9">
        <v>31959.8988</v>
      </c>
      <c r="L14" s="9">
        <v>393.5083070166453</v>
      </c>
      <c r="M14" s="9">
        <v>68.41261215808827</v>
      </c>
      <c r="N14" s="9">
        <v>613.5369005124312</v>
      </c>
      <c r="O14" s="9">
        <v>605.733543912932</v>
      </c>
      <c r="P14" s="9">
        <v>141.24915631717272</v>
      </c>
      <c r="Q14" s="9">
        <v>467.64625518321</v>
      </c>
      <c r="R14" s="9">
        <v>24.077722314393057</v>
      </c>
      <c r="S14" s="9">
        <v>623.1867501295287</v>
      </c>
      <c r="T14" s="9">
        <v>250.35395446168303</v>
      </c>
      <c r="U14" s="9">
        <v>63320.630000000005</v>
      </c>
      <c r="V14" s="9">
        <v>95.94969784413198</v>
      </c>
      <c r="W14" s="9">
        <v>1060.1603165718097</v>
      </c>
      <c r="X14" s="9">
        <v>97.43659605193639</v>
      </c>
      <c r="Y14" s="9">
        <v>21.702421775100667</v>
      </c>
      <c r="Z14" s="9">
        <v>189.1781520297494</v>
      </c>
      <c r="AA14" s="9">
        <v>18.854036899949133</v>
      </c>
    </row>
    <row r="15" spans="1:27" ht="63">
      <c r="A15" s="2" t="s">
        <v>21</v>
      </c>
      <c r="B15" s="8"/>
      <c r="C15" s="8">
        <v>1793</v>
      </c>
      <c r="D15" s="8">
        <v>3461</v>
      </c>
      <c r="E15" s="8">
        <v>3123</v>
      </c>
      <c r="F15" s="9">
        <v>20140.41</v>
      </c>
      <c r="G15" s="9"/>
      <c r="H15" s="9"/>
      <c r="I15" s="9"/>
      <c r="J15" s="9">
        <v>3401.2</v>
      </c>
      <c r="K15" s="9">
        <v>15814.28</v>
      </c>
      <c r="L15" s="9" t="s">
        <v>0</v>
      </c>
      <c r="M15" s="9"/>
      <c r="N15" s="9">
        <v>0</v>
      </c>
      <c r="O15" s="9">
        <v>0</v>
      </c>
      <c r="P15" s="9"/>
      <c r="Q15" s="9"/>
      <c r="R15" s="9"/>
      <c r="S15" s="9"/>
      <c r="T15" s="9"/>
      <c r="U15" s="9">
        <v>6866.85</v>
      </c>
      <c r="V15" s="9"/>
      <c r="W15" s="9"/>
      <c r="X15" s="9">
        <v>55.949</v>
      </c>
      <c r="Y15" s="9"/>
      <c r="Z15" s="9">
        <v>1115.995</v>
      </c>
      <c r="AA15" s="9"/>
    </row>
    <row r="16" spans="1:27" ht="78.75">
      <c r="A16" s="2" t="s">
        <v>11</v>
      </c>
      <c r="B16" s="8">
        <v>152</v>
      </c>
      <c r="C16" s="8">
        <v>314</v>
      </c>
      <c r="D16" s="8">
        <v>1032</v>
      </c>
      <c r="E16" s="8">
        <v>7</v>
      </c>
      <c r="F16" s="9">
        <v>44304.829999999994</v>
      </c>
      <c r="G16" s="9">
        <v>758.31</v>
      </c>
      <c r="H16" s="9">
        <v>1204.6799999999998</v>
      </c>
      <c r="I16" s="9"/>
      <c r="J16" s="9"/>
      <c r="K16" s="9">
        <v>5318.13</v>
      </c>
      <c r="L16" s="9">
        <v>3.1710599999999998</v>
      </c>
      <c r="M16" s="9"/>
      <c r="N16" s="9" t="s">
        <v>0</v>
      </c>
      <c r="O16" s="9" t="s">
        <v>0</v>
      </c>
      <c r="P16" s="9" t="s">
        <v>0</v>
      </c>
      <c r="Q16" s="9" t="s">
        <v>0</v>
      </c>
      <c r="R16" s="9" t="s">
        <v>0</v>
      </c>
      <c r="S16" s="9" t="s">
        <v>0</v>
      </c>
      <c r="T16" s="9" t="s">
        <v>0</v>
      </c>
      <c r="U16" s="9">
        <v>6746.55</v>
      </c>
      <c r="V16" s="9"/>
      <c r="W16" s="9"/>
      <c r="X16" s="9"/>
      <c r="Y16" s="9"/>
      <c r="Z16" s="9"/>
      <c r="AA16" s="9"/>
    </row>
    <row r="17" spans="1:27" ht="78.75">
      <c r="A17" s="2" t="s">
        <v>12</v>
      </c>
      <c r="B17" s="8">
        <f>1674.45+2940</f>
        <v>4614.45</v>
      </c>
      <c r="C17" s="8">
        <v>4780.43</v>
      </c>
      <c r="D17" s="8">
        <v>35920.69</v>
      </c>
      <c r="E17" s="8">
        <v>5388.39</v>
      </c>
      <c r="F17" s="9">
        <v>9891.82</v>
      </c>
      <c r="G17" s="9">
        <v>229.87</v>
      </c>
      <c r="H17" s="9">
        <v>68.22</v>
      </c>
      <c r="I17" s="9"/>
      <c r="J17" s="9"/>
      <c r="K17" s="9">
        <v>54031.46722</v>
      </c>
      <c r="L17" s="9">
        <v>624.999939095116</v>
      </c>
      <c r="M17" s="9">
        <v>56.0918444083325</v>
      </c>
      <c r="N17" s="9">
        <v>1418.0642527955015</v>
      </c>
      <c r="O17" s="9">
        <v>4046.635064880678</v>
      </c>
      <c r="P17" s="9">
        <v>300.14613678049864</v>
      </c>
      <c r="Q17" s="9">
        <v>873.9965226870453</v>
      </c>
      <c r="R17" s="9">
        <v>312.84103800297044</v>
      </c>
      <c r="S17" s="9">
        <v>2663.2103013679325</v>
      </c>
      <c r="T17" s="9">
        <v>582.0776299064908</v>
      </c>
      <c r="U17" s="9">
        <v>160791.34</v>
      </c>
      <c r="V17" s="9">
        <v>502.7635599999991</v>
      </c>
      <c r="W17" s="9">
        <v>678.8463399999987</v>
      </c>
      <c r="X17" s="9">
        <v>567.3655900000008</v>
      </c>
      <c r="Y17" s="9">
        <v>80.88241000000039</v>
      </c>
      <c r="Z17" s="9">
        <v>1650.7111400000017</v>
      </c>
      <c r="AA17" s="9">
        <v>276.19100999999984</v>
      </c>
    </row>
    <row r="18" spans="1:27" ht="47.25">
      <c r="A18" s="2" t="s">
        <v>22</v>
      </c>
      <c r="B18" s="8"/>
      <c r="C18" s="8"/>
      <c r="D18" s="8"/>
      <c r="E18" s="8"/>
      <c r="F18" s="9" t="s">
        <v>0</v>
      </c>
      <c r="G18" s="9" t="s">
        <v>0</v>
      </c>
      <c r="H18" s="9" t="s">
        <v>0</v>
      </c>
      <c r="I18" s="9"/>
      <c r="J18" s="9"/>
      <c r="K18" s="9" t="s">
        <v>0</v>
      </c>
      <c r="L18" s="9" t="s">
        <v>0</v>
      </c>
      <c r="M18" s="9"/>
      <c r="N18" s="9" t="s">
        <v>0</v>
      </c>
      <c r="O18" s="9" t="s">
        <v>0</v>
      </c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>
        <v>90123.35999999996</v>
      </c>
      <c r="V18" s="15" t="s">
        <v>80</v>
      </c>
      <c r="W18" s="15" t="s">
        <v>81</v>
      </c>
      <c r="X18" s="15" t="s">
        <v>82</v>
      </c>
      <c r="Y18" s="15" t="s">
        <v>83</v>
      </c>
      <c r="Z18" s="15" t="s">
        <v>84</v>
      </c>
      <c r="AA18" s="15" t="s">
        <v>85</v>
      </c>
    </row>
    <row r="19" spans="1:27" ht="31.5">
      <c r="A19" s="2" t="s">
        <v>13</v>
      </c>
      <c r="B19" s="8"/>
      <c r="C19" s="8"/>
      <c r="D19" s="8"/>
      <c r="E19" s="8"/>
      <c r="F19" s="9"/>
      <c r="G19" s="9"/>
      <c r="H19" s="9"/>
      <c r="I19" s="9"/>
      <c r="J19" s="9"/>
      <c r="K19" s="9"/>
      <c r="L19" s="9" t="s">
        <v>0</v>
      </c>
      <c r="M19" s="9"/>
      <c r="N19" s="9" t="s">
        <v>0</v>
      </c>
      <c r="O19" s="9" t="s">
        <v>0</v>
      </c>
      <c r="P19" s="9" t="s">
        <v>0</v>
      </c>
      <c r="Q19" s="9" t="s">
        <v>0</v>
      </c>
      <c r="R19" s="9" t="s">
        <v>0</v>
      </c>
      <c r="S19" s="9" t="s">
        <v>0</v>
      </c>
      <c r="T19" s="9" t="s">
        <v>0</v>
      </c>
      <c r="U19" s="9" t="s">
        <v>0</v>
      </c>
      <c r="V19" s="9"/>
      <c r="W19" s="9"/>
      <c r="X19" s="9"/>
      <c r="Y19" s="9"/>
      <c r="Z19" s="9"/>
      <c r="AA19" s="9" t="s">
        <v>0</v>
      </c>
    </row>
    <row r="20" spans="1:27" ht="31.5">
      <c r="A20" s="2" t="s">
        <v>14</v>
      </c>
      <c r="B20" s="8">
        <f>B4-B5</f>
        <v>2391.7999999999993</v>
      </c>
      <c r="C20" s="14">
        <f>C4-C5</f>
        <v>-8689.399999999998</v>
      </c>
      <c r="D20" s="14">
        <v>-78091.09999999998</v>
      </c>
      <c r="E20" s="14">
        <f>E4-E5</f>
        <v>-21667.700000000004</v>
      </c>
      <c r="F20" s="15">
        <v>-76216.98000000001</v>
      </c>
      <c r="G20" s="15">
        <v>-3906.119999999999</v>
      </c>
      <c r="H20" s="15">
        <v>-2061.6099999999997</v>
      </c>
      <c r="I20" s="15">
        <v>-30234</v>
      </c>
      <c r="J20" s="15" t="s">
        <v>52</v>
      </c>
      <c r="K20" s="9"/>
      <c r="L20" s="15" t="s">
        <v>53</v>
      </c>
      <c r="M20" s="15" t="s">
        <v>54</v>
      </c>
      <c r="N20" s="15" t="s">
        <v>55</v>
      </c>
      <c r="O20" s="15">
        <v>-7061.96</v>
      </c>
      <c r="P20" s="15" t="s">
        <v>56</v>
      </c>
      <c r="Q20" s="15" t="s">
        <v>57</v>
      </c>
      <c r="R20" s="15" t="s">
        <v>58</v>
      </c>
      <c r="S20" s="15" t="s">
        <v>59</v>
      </c>
      <c r="T20" s="15" t="s">
        <v>60</v>
      </c>
      <c r="U20" s="9">
        <v>103456.95999999996</v>
      </c>
      <c r="V20" s="15" t="s">
        <v>80</v>
      </c>
      <c r="W20" s="15" t="s">
        <v>81</v>
      </c>
      <c r="X20" s="15" t="s">
        <v>82</v>
      </c>
      <c r="Y20" s="15" t="s">
        <v>83</v>
      </c>
      <c r="Z20" s="15" t="s">
        <v>84</v>
      </c>
      <c r="AA20" s="15" t="s">
        <v>85</v>
      </c>
    </row>
    <row r="21" spans="1:27" ht="47.25">
      <c r="A21" s="2" t="s">
        <v>15</v>
      </c>
      <c r="B21" s="12" t="s">
        <v>26</v>
      </c>
      <c r="C21" s="12" t="s">
        <v>26</v>
      </c>
      <c r="D21" s="12" t="s">
        <v>26</v>
      </c>
      <c r="E21" s="12" t="s">
        <v>26</v>
      </c>
      <c r="F21" s="12" t="s">
        <v>26</v>
      </c>
      <c r="G21" s="12" t="s">
        <v>26</v>
      </c>
      <c r="H21" s="12" t="s">
        <v>26</v>
      </c>
      <c r="I21" s="12" t="s">
        <v>26</v>
      </c>
      <c r="J21" s="12" t="s">
        <v>26</v>
      </c>
      <c r="K21" s="12" t="s">
        <v>26</v>
      </c>
      <c r="L21" s="12" t="s">
        <v>26</v>
      </c>
      <c r="M21" s="12" t="s">
        <v>26</v>
      </c>
      <c r="N21" s="12" t="s">
        <v>26</v>
      </c>
      <c r="O21" s="12" t="s">
        <v>26</v>
      </c>
      <c r="P21" s="12" t="s">
        <v>26</v>
      </c>
      <c r="Q21" s="12" t="s">
        <v>26</v>
      </c>
      <c r="R21" s="12" t="s">
        <v>26</v>
      </c>
      <c r="S21" s="12" t="s">
        <v>26</v>
      </c>
      <c r="T21" s="12" t="s">
        <v>26</v>
      </c>
      <c r="U21" s="12" t="s">
        <v>26</v>
      </c>
      <c r="V21" s="12" t="s">
        <v>26</v>
      </c>
      <c r="W21" s="12" t="s">
        <v>26</v>
      </c>
      <c r="X21" s="12" t="s">
        <v>26</v>
      </c>
      <c r="Y21" s="12" t="s">
        <v>26</v>
      </c>
      <c r="Z21" s="12" t="s">
        <v>26</v>
      </c>
      <c r="AA21" s="12" t="s">
        <v>26</v>
      </c>
    </row>
    <row r="22" spans="1:27" ht="31.5">
      <c r="A22" s="2" t="s">
        <v>16</v>
      </c>
      <c r="B22" s="8">
        <v>46.6</v>
      </c>
      <c r="C22" s="8">
        <v>145.067</v>
      </c>
      <c r="D22" s="8">
        <v>807.071</v>
      </c>
      <c r="E22" s="8">
        <v>159.602</v>
      </c>
      <c r="F22" s="9">
        <v>861.901</v>
      </c>
      <c r="G22" s="9">
        <v>37.014</v>
      </c>
      <c r="H22" s="9">
        <v>51.569</v>
      </c>
      <c r="I22" s="9">
        <v>299.4</v>
      </c>
      <c r="J22" s="9">
        <v>115.535</v>
      </c>
      <c r="K22" s="9">
        <v>4989.4</v>
      </c>
      <c r="L22" s="9">
        <v>171.272</v>
      </c>
      <c r="M22" s="9">
        <v>28.221999999999998</v>
      </c>
      <c r="N22" s="9">
        <v>69.219582</v>
      </c>
      <c r="O22" s="9">
        <v>95.20718500000001</v>
      </c>
      <c r="P22" s="9">
        <v>3.321</v>
      </c>
      <c r="Q22" s="9">
        <v>17.8259</v>
      </c>
      <c r="R22" s="9">
        <v>10.451</v>
      </c>
      <c r="S22" s="9">
        <v>136.92</v>
      </c>
      <c r="T22" s="9">
        <v>99.53117008061999</v>
      </c>
      <c r="U22" s="9">
        <v>978.09</v>
      </c>
      <c r="V22" s="9">
        <v>27.781000000000002</v>
      </c>
      <c r="W22" s="9">
        <v>23.4</v>
      </c>
      <c r="X22" s="9">
        <v>13.484</v>
      </c>
      <c r="Y22" s="9"/>
      <c r="Z22" s="9">
        <v>46.796</v>
      </c>
      <c r="AA22" s="9">
        <v>4.35</v>
      </c>
    </row>
    <row r="23" spans="1:27" ht="31.5">
      <c r="A23" s="2" t="s">
        <v>17</v>
      </c>
      <c r="B23" s="8"/>
      <c r="C23" s="8"/>
      <c r="D23" s="8"/>
      <c r="E23" s="8"/>
      <c r="F23" s="9"/>
      <c r="G23" s="9"/>
      <c r="H23" s="9"/>
      <c r="I23" s="9"/>
      <c r="J23" s="9"/>
      <c r="K23" s="9" t="s">
        <v>0</v>
      </c>
      <c r="L23" s="9"/>
      <c r="M23" s="9"/>
      <c r="N23" s="9" t="s">
        <v>0</v>
      </c>
      <c r="O23" s="9" t="s">
        <v>0</v>
      </c>
      <c r="P23" s="9" t="s">
        <v>0</v>
      </c>
      <c r="Q23" s="9" t="s">
        <v>0</v>
      </c>
      <c r="R23" s="9" t="s">
        <v>0</v>
      </c>
      <c r="S23" s="9" t="s">
        <v>0</v>
      </c>
      <c r="T23" s="9" t="s">
        <v>0</v>
      </c>
      <c r="U23" s="9" t="s">
        <v>0</v>
      </c>
      <c r="V23" s="9"/>
      <c r="W23" s="9"/>
      <c r="X23" s="9"/>
      <c r="Y23" s="9">
        <v>1.202</v>
      </c>
      <c r="Z23" s="9"/>
      <c r="AA23" s="9" t="s">
        <v>0</v>
      </c>
    </row>
    <row r="24" spans="1:27" ht="15.75">
      <c r="A24" s="2" t="s">
        <v>18</v>
      </c>
      <c r="B24" s="8">
        <v>46.6</v>
      </c>
      <c r="C24" s="8">
        <v>145.067</v>
      </c>
      <c r="D24" s="8">
        <v>807.07</v>
      </c>
      <c r="E24" s="8">
        <v>159.602</v>
      </c>
      <c r="F24" s="9">
        <v>861.901</v>
      </c>
      <c r="G24" s="9">
        <v>37.014</v>
      </c>
      <c r="H24" s="9"/>
      <c r="I24" s="9">
        <v>299.4</v>
      </c>
      <c r="J24" s="9">
        <v>115.535</v>
      </c>
      <c r="K24" s="9">
        <v>4989.4</v>
      </c>
      <c r="L24" s="9">
        <v>171.272</v>
      </c>
      <c r="M24" s="9">
        <v>28.221999999999998</v>
      </c>
      <c r="N24" s="9">
        <v>84.08958200000001</v>
      </c>
      <c r="O24" s="9">
        <v>116.49418500000002</v>
      </c>
      <c r="P24" s="9" t="s">
        <v>0</v>
      </c>
      <c r="Q24" s="9" t="s">
        <v>0</v>
      </c>
      <c r="R24" s="9" t="s">
        <v>0</v>
      </c>
      <c r="S24" s="9">
        <v>136.92</v>
      </c>
      <c r="T24" s="9" t="s">
        <v>0</v>
      </c>
      <c r="U24" s="9">
        <v>978.09</v>
      </c>
      <c r="V24" s="9">
        <v>27.781000000000002</v>
      </c>
      <c r="W24" s="9">
        <v>23.4</v>
      </c>
      <c r="X24" s="9">
        <v>13.484</v>
      </c>
      <c r="Y24" s="9"/>
      <c r="Z24" s="9">
        <v>46.796</v>
      </c>
      <c r="AA24" s="9">
        <v>4.35</v>
      </c>
    </row>
    <row r="25" spans="1:27" ht="16.5" thickBot="1">
      <c r="A25" s="3" t="s">
        <v>19</v>
      </c>
      <c r="B25" s="13">
        <v>6</v>
      </c>
      <c r="C25" s="13">
        <v>8</v>
      </c>
      <c r="D25" s="13">
        <v>73</v>
      </c>
      <c r="E25" s="13">
        <v>13</v>
      </c>
      <c r="F25" s="10">
        <v>57.5</v>
      </c>
      <c r="G25" s="10">
        <v>6</v>
      </c>
      <c r="H25" s="10">
        <v>2</v>
      </c>
      <c r="I25" s="10">
        <v>18</v>
      </c>
      <c r="J25" s="10">
        <v>23</v>
      </c>
      <c r="K25" s="10">
        <v>208</v>
      </c>
      <c r="L25" s="10">
        <v>11</v>
      </c>
      <c r="M25" s="10">
        <v>2</v>
      </c>
      <c r="N25" s="10" t="s">
        <v>0</v>
      </c>
      <c r="O25" s="10">
        <v>6.9175</v>
      </c>
      <c r="P25" s="10">
        <v>1</v>
      </c>
      <c r="Q25" s="10">
        <v>2</v>
      </c>
      <c r="R25" s="10">
        <v>2</v>
      </c>
      <c r="S25" s="10">
        <v>2</v>
      </c>
      <c r="T25" s="10">
        <v>1.51</v>
      </c>
      <c r="U25" s="10">
        <v>162.37</v>
      </c>
      <c r="V25" s="10">
        <v>5.2</v>
      </c>
      <c r="W25" s="10">
        <v>3.2</v>
      </c>
      <c r="X25" s="10">
        <v>3.8</v>
      </c>
      <c r="Y25" s="10">
        <v>2</v>
      </c>
      <c r="Z25" s="10">
        <v>9.1</v>
      </c>
      <c r="AA25" s="10">
        <v>2.9</v>
      </c>
    </row>
    <row r="26" spans="2:5" ht="15.75">
      <c r="B26" s="5"/>
      <c r="C26" s="5"/>
      <c r="D26" s="5"/>
      <c r="E26" s="5"/>
    </row>
  </sheetData>
  <sheetProtection password="C6A3" sheet="1" objects="1" scenarios="1" selectLockedCells="1" selectUnlockedCells="1"/>
  <mergeCells count="2">
    <mergeCell ref="A2:A3"/>
    <mergeCell ref="B1:AA1"/>
  </mergeCells>
  <hyperlinks>
    <hyperlink ref="B21" r:id="rId1" display="http://gazpromenergo.gazprom.ru/uslugi-po-peredache-ehlektroehner/"/>
    <hyperlink ref="C21" r:id="rId2" display="http://gazpromenergo.gazprom.ru/uslugi-po-peredache-ehlektroehner/"/>
    <hyperlink ref="E21" r:id="rId3" display="http://gazpromenergo.gazprom.ru/uslugi-po-peredache-ehlektroehner/"/>
    <hyperlink ref="F21" r:id="rId4" display="http://gazpromenergo.gazprom.ru/uslugi-po-peredache-ehlektroehner/"/>
    <hyperlink ref="G21" r:id="rId5" display="http://gazpromenergo.gazprom.ru/uslugi-po-peredache-ehlektroehner/"/>
    <hyperlink ref="H21" r:id="rId6" display="http://gazpromenergo.gazprom.ru/uslugi-po-peredache-ehlektroehner/"/>
    <hyperlink ref="I21" r:id="rId7" display="http://gazpromenergo.gazprom.ru/uslugi-po-peredache-ehlektroehner/"/>
    <hyperlink ref="J21" r:id="rId8" display="http://gazpromenergo.gazprom.ru/uslugi-po-peredache-ehlektroehner/"/>
    <hyperlink ref="K21" r:id="rId9" display="http://gazpromenergo.gazprom.ru/uslugi-po-peredache-ehlektroehner/"/>
    <hyperlink ref="L21" r:id="rId10" display="http://gazpromenergo.gazprom.ru/uslugi-po-peredache-ehlektroehner/"/>
    <hyperlink ref="M21" r:id="rId11" display="http://gazpromenergo.gazprom.ru/uslugi-po-peredache-ehlektroehner/"/>
    <hyperlink ref="N21" r:id="rId12" display="http://gazpromenergo.gazprom.ru/uslugi-po-peredache-ehlektroehner/"/>
    <hyperlink ref="O21" r:id="rId13" display="http://gazpromenergo.gazprom.ru/uslugi-po-peredache-ehlektroehner/"/>
    <hyperlink ref="P21" r:id="rId14" display="http://gazpromenergo.gazprom.ru/uslugi-po-peredache-ehlektroehner/"/>
    <hyperlink ref="Q21" r:id="rId15" display="http://gazpromenergo.gazprom.ru/uslugi-po-peredache-ehlektroehner/"/>
    <hyperlink ref="R21" r:id="rId16" display="http://gazpromenergo.gazprom.ru/uslugi-po-peredache-ehlektroehner/"/>
    <hyperlink ref="S21" r:id="rId17" display="http://gazpromenergo.gazprom.ru/uslugi-po-peredache-ehlektroehner/"/>
    <hyperlink ref="T21" r:id="rId18" display="http://gazpromenergo.gazprom.ru/uslugi-po-peredache-ehlektroehner/"/>
    <hyperlink ref="U21" r:id="rId19" display="http://gazpromenergo.gazprom.ru/uslugi-po-peredache-ehlektroehner/"/>
    <hyperlink ref="V21" r:id="rId20" display="http://gazpromenergo.gazprom.ru/uslugi-po-peredache-ehlektroehner/"/>
    <hyperlink ref="W21" r:id="rId21" display="http://gazpromenergo.gazprom.ru/uslugi-po-peredache-ehlektroehner/"/>
    <hyperlink ref="X21" r:id="rId22" display="http://gazpromenergo.gazprom.ru/uslugi-po-peredache-ehlektroehner/"/>
    <hyperlink ref="Y21" r:id="rId23" display="http://gazpromenergo.gazprom.ru/uslugi-po-peredache-ehlektroehner/"/>
    <hyperlink ref="Z21" r:id="rId24" display="http://gazpromenergo.gazprom.ru/uslugi-po-peredache-ehlektroehner/"/>
    <hyperlink ref="AA21" r:id="rId25" display="http://gazpromenergo.gazprom.ru/uslugi-po-peredache-ehlektroehner/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Пирогов Станислав Петрович</cp:lastModifiedBy>
  <cp:lastPrinted>2013-06-27T07:39:53Z</cp:lastPrinted>
  <dcterms:created xsi:type="dcterms:W3CDTF">2012-05-12T07:32:36Z</dcterms:created>
  <dcterms:modified xsi:type="dcterms:W3CDTF">2015-04-21T09:51:09Z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